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9106778-A1D0-4321-B9FA-675FF24B8A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4" r:id="rId1"/>
  </sheets>
  <definedNames>
    <definedName name="_xlnm.Print_Area" localSheetId="0">'経理様式C-2'!$A$1:$N$51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M45" i="4"/>
  <c r="L45" i="4"/>
  <c r="J4" i="4"/>
  <c r="L4" i="4"/>
  <c r="A15" i="4"/>
  <c r="B15" i="4" s="1"/>
  <c r="K45" i="4"/>
  <c r="B14" i="4"/>
  <c r="N45" i="4" l="1"/>
  <c r="J45" i="4"/>
  <c r="A16" i="4"/>
  <c r="A17" i="4" s="1"/>
  <c r="A18" i="4" s="1"/>
  <c r="B17" i="4" l="1"/>
  <c r="B16" i="4"/>
  <c r="B18" i="4"/>
  <c r="A19" i="4"/>
  <c r="A20" i="4" l="1"/>
  <c r="B19" i="4"/>
  <c r="B20" i="4" l="1"/>
  <c r="A21" i="4"/>
  <c r="B21" i="4" l="1"/>
  <c r="A22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B29" i="4" l="1"/>
  <c r="A30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B36" i="4" l="1"/>
  <c r="A37" i="4"/>
  <c r="B37" i="4" l="1"/>
  <c r="A38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88D513E3-485B-4D55-B26B-CF672A48677C}">
      <text>
        <r>
          <rPr>
            <sz val="10"/>
            <color indexed="81"/>
            <rFont val="MS P ゴシック"/>
            <family val="3"/>
            <charset val="128"/>
          </rPr>
          <t>健保等級単価/実績単価/受託単価のいずれかを記載してください
（このコメントは印刷されません。）</t>
        </r>
      </text>
    </comment>
    <comment ref="L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
（このコメントは印刷されません。）</t>
        </r>
      </text>
    </comment>
    <comment ref="D8" authorId="0" shapeId="0" xr:uid="{005099D3-11AE-4085-8D01-9E862E2007B9}">
      <text>
        <r>
          <rPr>
            <sz val="10"/>
            <color indexed="81"/>
            <rFont val="MS P ゴシック"/>
            <family val="3"/>
            <charset val="128"/>
          </rPr>
          <t>複数採択された課題がある場合、（A）、（B）に区分して当該課題名を記載
（このコメントは印刷されません。）</t>
        </r>
      </text>
    </comment>
    <comment ref="C12" authorId="0" shapeId="0" xr:uid="{107D584F-69DD-4FBB-9805-0424C7991803}">
      <text>
        <r>
          <rPr>
            <sz val="10"/>
            <color indexed="81"/>
            <rFont val="MS P ゴシック"/>
            <family val="3"/>
            <charset val="128"/>
          </rPr>
          <t>（A)、(B)の複数課題を兼務する場合は「（A)●●●●の作業」や「（B）△△のデータ集計」等の記載としてください
（このコメントは印刷されません。）</t>
        </r>
      </text>
    </comment>
    <comment ref="N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
※（c）＋（d）の合計が（a）－（b）を超えないようにすること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<sst xmlns="http://schemas.openxmlformats.org/spreadsheetml/2006/main" count="33" uniqueCount="33">
  <si>
    <t>課題管理番号</t>
    <rPh sb="0" eb="2">
      <t>カダイ</t>
    </rPh>
    <rPh sb="2" eb="4">
      <t>カンリ</t>
    </rPh>
    <rPh sb="4" eb="6">
      <t>バンゴウ</t>
    </rPh>
    <phoneticPr fontId="1"/>
  </si>
  <si>
    <t>作　業　日　誌（単　価：　　　　　）</t>
    <rPh sb="0" eb="1">
      <t>サク</t>
    </rPh>
    <rPh sb="2" eb="3">
      <t>ギョウ</t>
    </rPh>
    <rPh sb="4" eb="5">
      <t>ヒ</t>
    </rPh>
    <rPh sb="6" eb="7">
      <t>シ</t>
    </rPh>
    <rPh sb="8" eb="9">
      <t>タン</t>
    </rPh>
    <rPh sb="10" eb="11">
      <t>アタイ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</si>
  <si>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</si>
  <si>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</si>
  <si>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機関名</t>
    <rPh sb="0" eb="3">
      <t>キカンメイ</t>
    </rPh>
    <phoneticPr fontId="1"/>
  </si>
  <si>
    <t>技術開発テーマ名</t>
    <rPh sb="0" eb="2">
      <t>ギジュツ</t>
    </rPh>
    <rPh sb="2" eb="4">
      <t>カイハツ</t>
    </rPh>
    <rPh sb="7" eb="8">
      <t>メイ</t>
    </rPh>
    <phoneticPr fontId="1"/>
  </si>
  <si>
    <t>技術開発課題名</t>
    <rPh sb="0" eb="2">
      <t>ギジュツ</t>
    </rPh>
    <rPh sb="2" eb="4">
      <t>カイハツ</t>
    </rPh>
    <rPh sb="4" eb="6">
      <t>カダイ</t>
    </rPh>
    <rPh sb="6" eb="7">
      <t>メイ</t>
    </rPh>
    <phoneticPr fontId="1"/>
  </si>
  <si>
    <t>技術開発担当者所属部署名</t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</si>
  <si>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</si>
  <si>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技術開発担当者名</t>
  </si>
  <si>
    <t>作業者氏名</t>
    <rPh sb="0" eb="3">
      <t>サギョウシャ</t>
    </rPh>
    <rPh sb="3" eb="5">
      <t>シメイ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</si>
  <si>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</si>
  <si>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</si>
  <si>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</si>
  <si>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</si>
  <si>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</si>
  <si>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基金事業（A）</t>
    <rPh sb="0" eb="2">
      <t>キキン</t>
    </rPh>
    <rPh sb="2" eb="4">
      <t>ジギョウ</t>
    </rPh>
    <phoneticPr fontId="1"/>
  </si>
  <si>
    <t>基金事業（B）</t>
    <rPh sb="0" eb="2">
      <t>キキン</t>
    </rPh>
    <rPh sb="2" eb="4">
      <t>ジギョウ</t>
    </rPh>
    <phoneticPr fontId="1"/>
  </si>
  <si>
    <t>全従事時間（他業務含む）
（a）-（b）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</si>
  <si>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</si>
  <si>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</si>
  <si>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従事時間（所定時間内）（c）</t>
    <phoneticPr fontId="1"/>
  </si>
  <si>
    <t>従事時間（所定時間外）（c）</t>
    <phoneticPr fontId="1"/>
  </si>
  <si>
    <t>従事時間（所定時間内）（d）</t>
    <phoneticPr fontId="1"/>
  </si>
  <si>
    <t>従事時間（所定時間外）（d）</t>
    <phoneticPr fontId="1"/>
  </si>
  <si>
    <t>合計</t>
    <rPh sb="0" eb="2">
      <t>ゴウケイ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</si>
  <si>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</si>
  <si>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</si>
  <si>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（注３）複数の宇宙戦略基金事業に従事している場合は「基金事業（B）」の欄に記載してください。3つ以上の基金事業に従事している場合は
　　　　列を増やして記載してください。専従の場合は「基金事業（B）」の記入は不要です。</t>
    <rPh sb="1" eb="2">
      <t>チュウ</t>
    </rPh>
    <rPh sb="4" eb="6">
      <t>フクスウ</t>
    </rPh>
    <rPh sb="16" eb="18">
      <t>ジュウジ</t>
    </rPh>
    <rPh sb="22" eb="24">
      <t>バアイ</t>
    </rPh>
    <rPh sb="35" eb="36">
      <t>ラン</t>
    </rPh>
    <rPh sb="37" eb="39">
      <t>キサイ</t>
    </rPh>
    <rPh sb="48" eb="50">
      <t>イジョウ</t>
    </rPh>
    <rPh sb="51" eb="55">
      <t>キキンジギョウ</t>
    </rPh>
    <rPh sb="56" eb="58">
      <t>ジュウジ</t>
    </rPh>
    <rPh sb="62" eb="64">
      <t>バアイ</t>
    </rPh>
    <rPh sb="70" eb="71">
      <t>レツ</t>
    </rPh>
    <rPh sb="72" eb="73">
      <t>フ</t>
    </rPh>
    <rPh sb="76" eb="78">
      <t>キサイ</t>
    </rPh>
    <phoneticPr fontId="1"/>
  </si>
  <si>
    <t xml:space="preserve"> 技術開発従事時間帯【24時間制】（a）</t>
    <rPh sb="1" eb="3">
      <t>ギジュツ</t>
    </rPh>
    <rPh sb="3" eb="5">
      <t>カイハツ</t>
    </rPh>
    <rPh sb="5" eb="7">
      <t>ジュウジ</t>
    </rPh>
    <rPh sb="7" eb="9">
      <t>ジカン</t>
    </rPh>
    <rPh sb="9" eb="10">
      <t>タイ</t>
    </rPh>
    <rPh sb="13" eb="15">
      <t>ジカン</t>
    </rPh>
    <rPh sb="15" eb="16">
      <t>セイ</t>
    </rPh>
    <phoneticPr fontId="1"/>
  </si>
  <si>
    <t>（注２）「全従事時間（他業務含む）」には、所定時間外も含めた実労働時間を記入することとし、時間休暇や昼休み・休憩時間は
　　　　「左記のうち除外時間数」に記載して除外してください。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ヒルヤス</t>
    </rPh>
    <rPh sb="54" eb="56">
      <t>キュウケイ</t>
    </rPh>
    <rPh sb="56" eb="58">
      <t>ジカン</t>
    </rPh>
    <phoneticPr fontId="1"/>
  </si>
  <si>
    <t>（注４）出張・外勤等で旅費計上がある場合は、当該日に出張先・目的を明記してください。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</si>
  <si>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（注５）確認者は原則として研究開発担当者とし、従事内容、従事時間を把握の上、適切に管理してください。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</si>
</sst>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27" xfId="0" applyNumberFormat="1" applyFont="1" applyFill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7" fontId="4" fillId="5" borderId="30" xfId="0" applyNumberFormat="1" applyFont="1" applyFill="1" applyBorder="1" applyAlignment="1">
      <alignment horizontal="center" vertical="center" shrinkToFit="1"/>
    </xf>
    <xf numFmtId="177" fontId="4" fillId="5" borderId="31" xfId="0" applyNumberFormat="1" applyFont="1" applyFill="1" applyBorder="1" applyAlignment="1">
      <alignment horizontal="center" vertical="center" shrinkToFit="1"/>
    </xf>
    <xf numFmtId="177" fontId="4" fillId="5" borderId="3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</cellXfs>
  <cellStyles count="1">
    <cellStyle name="標準" xfId="0" builtinId="0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542290</xdr:colOff>
      <xdr:row>3</xdr:row>
      <xdr:rowOff>0</xdr:rowOff>
    </xdr:from>
    <xdr:to>
      <xdr:col>12</xdr:col>
      <xdr:colOff>539750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6685915" y="571500"/>
          <a:ext cx="2588260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P52"/>
  <sheetViews>
    <sheetView showGridLines="0" tabSelected="1" view="pageBreakPreview" zoomScaleNormal="100" zoomScaleSheetLayoutView="100" workbookViewId="0">
      <selection sqref="A1:D1"/>
    </sheetView>
  </sheetViews>
  <sheetFormatPr defaultColWidth="9" defaultRowHeight="13"/>
  <cols>
    <col min="1" max="1" width="6.81640625" style="1" customWidth="1"/>
    <col min="2" max="2" width="6.1796875" style="21" customWidth="1"/>
    <col min="3" max="3" width="8.453125" style="1" customWidth="1"/>
    <col min="4" max="4" width="26.54296875" style="1" customWidth="1"/>
    <col min="5" max="5" width="5.81640625" style="1" customWidth="1"/>
    <col min="6" max="6" width="16.81640625" style="1" customWidth="1"/>
    <col min="7" max="9" width="8.54296875" style="1" customWidth="1"/>
    <col min="10" max="14" width="9.54296875" style="1" customWidth="1"/>
    <col min="15" max="15" width="9" style="1"/>
    <col min="16" max="19" width="11.453125" style="1" customWidth="1"/>
    <col min="20" max="16384" width="9" style="1"/>
  </cols>
  <sheetData>
    <row r="1" spans="1:16">
      <c r="A1" s="39"/>
      <c r="B1" s="39"/>
      <c r="C1" s="39"/>
      <c r="D1" s="40"/>
    </row>
    <row r="2" spans="1:16">
      <c r="A2" s="22"/>
      <c r="K2" s="16" t="s">
        <v>0</v>
      </c>
      <c r="L2" s="47"/>
      <c r="M2" s="48"/>
      <c r="N2" s="49"/>
    </row>
    <row r="3" spans="1:16" ht="19.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>
      <c r="F4" s="26"/>
      <c r="J4" s="27" t="str">
        <f>TEXT(A14,"ggg 　e")</f>
        <v>令和  7</v>
      </c>
      <c r="K4" s="21" t="s">
        <v>2</v>
      </c>
      <c r="L4" s="21" t="str">
        <f>TEXT(A14,"m")</f>
        <v>4</v>
      </c>
      <c r="M4" s="22" t="s">
        <v>3</v>
      </c>
    </row>
    <row r="5" spans="1:16">
      <c r="F5" s="24"/>
      <c r="G5" s="24"/>
      <c r="H5" s="24"/>
      <c r="I5" s="24"/>
      <c r="J5" s="24"/>
      <c r="K5" s="24"/>
      <c r="L5" s="24"/>
      <c r="M5" s="24"/>
    </row>
    <row r="6" spans="1:16" ht="18" customHeight="1">
      <c r="A6" s="35" t="s">
        <v>4</v>
      </c>
      <c r="B6" s="35"/>
      <c r="C6" s="35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6" ht="28.5" customHeight="1">
      <c r="A7" s="43" t="s">
        <v>5</v>
      </c>
      <c r="B7" s="44"/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6" ht="18" customHeight="1">
      <c r="A8" s="35" t="s">
        <v>6</v>
      </c>
      <c r="B8" s="35"/>
      <c r="C8" s="35"/>
      <c r="D8" s="45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6" ht="33" customHeight="1">
      <c r="A9" s="46" t="s">
        <v>7</v>
      </c>
      <c r="B9" s="46"/>
      <c r="C9" s="46"/>
      <c r="D9" s="45"/>
      <c r="E9" s="42"/>
      <c r="F9" s="29" t="s">
        <v>8</v>
      </c>
      <c r="G9" s="45"/>
      <c r="H9" s="41"/>
      <c r="I9" s="41"/>
      <c r="J9" s="41"/>
      <c r="K9" s="41"/>
      <c r="L9" s="41"/>
      <c r="M9" s="41"/>
      <c r="N9" s="42"/>
    </row>
    <row r="10" spans="1:16" ht="34.5" customHeight="1">
      <c r="A10" s="35" t="s">
        <v>9</v>
      </c>
      <c r="B10" s="35"/>
      <c r="C10" s="35"/>
      <c r="D10" s="36"/>
      <c r="E10" s="37"/>
      <c r="F10" s="20" t="s">
        <v>10</v>
      </c>
      <c r="G10" s="36"/>
      <c r="H10" s="38"/>
      <c r="I10" s="38"/>
      <c r="J10" s="38"/>
      <c r="K10" s="38"/>
      <c r="L10" s="38"/>
      <c r="M10" s="38"/>
      <c r="N10" s="37"/>
    </row>
    <row r="11" spans="1:16" ht="14.25" customHeight="1" thickBot="1">
      <c r="A11" s="24" t="s">
        <v>11</v>
      </c>
      <c r="D11" s="23"/>
      <c r="E11" s="23"/>
    </row>
    <row r="12" spans="1:16" ht="36" customHeight="1" thickTop="1">
      <c r="A12" s="35" t="s">
        <v>12</v>
      </c>
      <c r="B12" s="35" t="s">
        <v>13</v>
      </c>
      <c r="C12" s="35" t="s">
        <v>14</v>
      </c>
      <c r="D12" s="35"/>
      <c r="E12" s="35"/>
      <c r="F12" s="36"/>
      <c r="G12" s="52" t="s">
        <v>29</v>
      </c>
      <c r="H12" s="53"/>
      <c r="I12" s="58" t="s">
        <v>15</v>
      </c>
      <c r="J12" s="60" t="s">
        <v>16</v>
      </c>
      <c r="K12" s="53"/>
      <c r="L12" s="60" t="s">
        <v>17</v>
      </c>
      <c r="M12" s="61"/>
      <c r="N12" s="54" t="s">
        <v>18</v>
      </c>
    </row>
    <row r="13" spans="1:16" ht="48">
      <c r="A13" s="35"/>
      <c r="B13" s="35"/>
      <c r="C13" s="35"/>
      <c r="D13" s="35"/>
      <c r="E13" s="35"/>
      <c r="F13" s="36"/>
      <c r="G13" s="30" t="s">
        <v>19</v>
      </c>
      <c r="H13" s="29" t="s">
        <v>20</v>
      </c>
      <c r="I13" s="59"/>
      <c r="J13" s="34" t="s">
        <v>21</v>
      </c>
      <c r="K13" s="34" t="s">
        <v>22</v>
      </c>
      <c r="L13" s="34" t="s">
        <v>23</v>
      </c>
      <c r="M13" s="34" t="s">
        <v>24</v>
      </c>
      <c r="N13" s="55"/>
    </row>
    <row r="14" spans="1:16" ht="17.149999999999999" customHeight="1">
      <c r="A14" s="28">
        <v>45748</v>
      </c>
      <c r="B14" s="6" t="str">
        <f>IF(A14="","",TEXT(A14,"aaa"))</f>
        <v>火</v>
      </c>
      <c r="C14" s="56"/>
      <c r="D14" s="57"/>
      <c r="E14" s="57"/>
      <c r="F14" s="57"/>
      <c r="G14" s="10"/>
      <c r="H14" s="11"/>
      <c r="I14" s="11"/>
      <c r="J14" s="2"/>
      <c r="K14" s="2"/>
      <c r="L14" s="2"/>
      <c r="M14" s="2"/>
      <c r="N14" s="32" t="str">
        <f>IF((H14-G14)-I14=0,"",(H14-G14)-I14)</f>
        <v/>
      </c>
    </row>
    <row r="15" spans="1:16" ht="17.149999999999999" customHeight="1">
      <c r="A15" s="7">
        <f>A14+1</f>
        <v>45749</v>
      </c>
      <c r="B15" s="8" t="str">
        <f t="shared" ref="B15:B44" si="0">IF(A15="","",TEXT(A15,"aaa"))</f>
        <v>水</v>
      </c>
      <c r="C15" s="50"/>
      <c r="D15" s="51"/>
      <c r="E15" s="51"/>
      <c r="F15" s="51"/>
      <c r="G15" s="12"/>
      <c r="H15" s="13"/>
      <c r="I15" s="13"/>
      <c r="J15" s="3"/>
      <c r="K15" s="3"/>
      <c r="L15" s="3"/>
      <c r="M15" s="3"/>
      <c r="N15" s="31" t="str">
        <f t="shared" ref="N15:N44" si="1">IF((H15-G15)-I15=0,"",(H15-G15)-I15)</f>
        <v/>
      </c>
    </row>
    <row r="16" spans="1:16" ht="17.149999999999999" customHeight="1">
      <c r="A16" s="7">
        <f t="shared" ref="A16:A40" si="2">A15+1</f>
        <v>45750</v>
      </c>
      <c r="B16" s="8" t="str">
        <f t="shared" si="0"/>
        <v>木</v>
      </c>
      <c r="C16" s="50"/>
      <c r="D16" s="51"/>
      <c r="E16" s="51"/>
      <c r="F16" s="51"/>
      <c r="G16" s="12"/>
      <c r="H16" s="13"/>
      <c r="I16" s="13"/>
      <c r="J16" s="3"/>
      <c r="K16" s="3"/>
      <c r="L16" s="3"/>
      <c r="M16" s="3"/>
      <c r="N16" s="31" t="str">
        <f t="shared" si="1"/>
        <v/>
      </c>
      <c r="P16" s="19"/>
    </row>
    <row r="17" spans="1:16" ht="17.149999999999999" customHeight="1">
      <c r="A17" s="7">
        <f t="shared" si="2"/>
        <v>45751</v>
      </c>
      <c r="B17" s="8" t="str">
        <f t="shared" si="0"/>
        <v>金</v>
      </c>
      <c r="C17" s="50"/>
      <c r="D17" s="51"/>
      <c r="E17" s="51"/>
      <c r="F17" s="51"/>
      <c r="G17" s="12"/>
      <c r="H17" s="13"/>
      <c r="I17" s="13"/>
      <c r="J17" s="3"/>
      <c r="K17" s="3"/>
      <c r="L17" s="3"/>
      <c r="M17" s="3"/>
      <c r="N17" s="31" t="str">
        <f t="shared" si="1"/>
        <v/>
      </c>
      <c r="P17" s="19"/>
    </row>
    <row r="18" spans="1:16" ht="17.149999999999999" customHeight="1">
      <c r="A18" s="7">
        <f t="shared" si="2"/>
        <v>45752</v>
      </c>
      <c r="B18" s="8" t="str">
        <f t="shared" si="0"/>
        <v>土</v>
      </c>
      <c r="C18" s="50"/>
      <c r="D18" s="51"/>
      <c r="E18" s="51"/>
      <c r="F18" s="51"/>
      <c r="G18" s="12"/>
      <c r="H18" s="13"/>
      <c r="I18" s="13"/>
      <c r="J18" s="3"/>
      <c r="K18" s="3"/>
      <c r="L18" s="3"/>
      <c r="M18" s="3"/>
      <c r="N18" s="31" t="str">
        <f t="shared" si="1"/>
        <v/>
      </c>
    </row>
    <row r="19" spans="1:16" ht="17.149999999999999" customHeight="1">
      <c r="A19" s="7">
        <f t="shared" si="2"/>
        <v>45753</v>
      </c>
      <c r="B19" s="8" t="str">
        <f t="shared" si="0"/>
        <v>日</v>
      </c>
      <c r="C19" s="50"/>
      <c r="D19" s="51"/>
      <c r="E19" s="51"/>
      <c r="F19" s="51"/>
      <c r="G19" s="12"/>
      <c r="H19" s="13"/>
      <c r="I19" s="13"/>
      <c r="J19" s="3"/>
      <c r="K19" s="3"/>
      <c r="L19" s="3"/>
      <c r="M19" s="3"/>
      <c r="N19" s="31" t="str">
        <f t="shared" si="1"/>
        <v/>
      </c>
    </row>
    <row r="20" spans="1:16" ht="17.149999999999999" customHeight="1">
      <c r="A20" s="7">
        <f t="shared" si="2"/>
        <v>45754</v>
      </c>
      <c r="B20" s="8" t="str">
        <f t="shared" si="0"/>
        <v>月</v>
      </c>
      <c r="C20" s="50"/>
      <c r="D20" s="51"/>
      <c r="E20" s="51"/>
      <c r="F20" s="51"/>
      <c r="G20" s="12"/>
      <c r="H20" s="13"/>
      <c r="I20" s="13"/>
      <c r="J20" s="3"/>
      <c r="K20" s="3"/>
      <c r="L20" s="3"/>
      <c r="M20" s="3"/>
      <c r="N20" s="31" t="str">
        <f t="shared" si="1"/>
        <v/>
      </c>
    </row>
    <row r="21" spans="1:16" ht="17.149999999999999" customHeight="1">
      <c r="A21" s="7">
        <f t="shared" si="2"/>
        <v>45755</v>
      </c>
      <c r="B21" s="8" t="str">
        <f t="shared" si="0"/>
        <v>火</v>
      </c>
      <c r="C21" s="50"/>
      <c r="D21" s="51"/>
      <c r="E21" s="51"/>
      <c r="F21" s="51"/>
      <c r="G21" s="12"/>
      <c r="H21" s="13"/>
      <c r="I21" s="13"/>
      <c r="J21" s="3"/>
      <c r="K21" s="3"/>
      <c r="L21" s="3"/>
      <c r="M21" s="3"/>
      <c r="N21" s="31" t="str">
        <f t="shared" si="1"/>
        <v/>
      </c>
    </row>
    <row r="22" spans="1:16" ht="17.149999999999999" customHeight="1">
      <c r="A22" s="7">
        <f t="shared" si="2"/>
        <v>45756</v>
      </c>
      <c r="B22" s="8" t="str">
        <f t="shared" si="0"/>
        <v>水</v>
      </c>
      <c r="C22" s="50"/>
      <c r="D22" s="51"/>
      <c r="E22" s="51"/>
      <c r="F22" s="51"/>
      <c r="G22" s="12"/>
      <c r="H22" s="13"/>
      <c r="I22" s="13"/>
      <c r="J22" s="3"/>
      <c r="K22" s="3"/>
      <c r="L22" s="3"/>
      <c r="M22" s="3"/>
      <c r="N22" s="31" t="str">
        <f t="shared" si="1"/>
        <v/>
      </c>
    </row>
    <row r="23" spans="1:16" ht="17.149999999999999" customHeight="1">
      <c r="A23" s="7">
        <f t="shared" si="2"/>
        <v>45757</v>
      </c>
      <c r="B23" s="8" t="str">
        <f t="shared" si="0"/>
        <v>木</v>
      </c>
      <c r="C23" s="50"/>
      <c r="D23" s="51"/>
      <c r="E23" s="51"/>
      <c r="F23" s="51"/>
      <c r="G23" s="12"/>
      <c r="H23" s="13"/>
      <c r="I23" s="13"/>
      <c r="J23" s="3"/>
      <c r="K23" s="3"/>
      <c r="L23" s="3"/>
      <c r="M23" s="3"/>
      <c r="N23" s="31" t="str">
        <f t="shared" si="1"/>
        <v/>
      </c>
    </row>
    <row r="24" spans="1:16" ht="17.149999999999999" customHeight="1">
      <c r="A24" s="7">
        <f t="shared" si="2"/>
        <v>45758</v>
      </c>
      <c r="B24" s="8" t="str">
        <f t="shared" si="0"/>
        <v>金</v>
      </c>
      <c r="C24" s="50"/>
      <c r="D24" s="51"/>
      <c r="E24" s="51"/>
      <c r="F24" s="51"/>
      <c r="G24" s="12"/>
      <c r="H24" s="13"/>
      <c r="I24" s="13"/>
      <c r="J24" s="3"/>
      <c r="K24" s="3"/>
      <c r="L24" s="3"/>
      <c r="M24" s="3"/>
      <c r="N24" s="31" t="str">
        <f t="shared" si="1"/>
        <v/>
      </c>
    </row>
    <row r="25" spans="1:16" ht="17.149999999999999" customHeight="1">
      <c r="A25" s="7">
        <f t="shared" si="2"/>
        <v>45759</v>
      </c>
      <c r="B25" s="8" t="str">
        <f t="shared" si="0"/>
        <v>土</v>
      </c>
      <c r="C25" s="50"/>
      <c r="D25" s="51"/>
      <c r="E25" s="51"/>
      <c r="F25" s="51"/>
      <c r="G25" s="12"/>
      <c r="H25" s="13"/>
      <c r="I25" s="13"/>
      <c r="J25" s="3"/>
      <c r="K25" s="3"/>
      <c r="L25" s="3"/>
      <c r="M25" s="3"/>
      <c r="N25" s="31" t="str">
        <f t="shared" si="1"/>
        <v/>
      </c>
    </row>
    <row r="26" spans="1:16" ht="17.149999999999999" customHeight="1">
      <c r="A26" s="7">
        <f t="shared" si="2"/>
        <v>45760</v>
      </c>
      <c r="B26" s="8" t="str">
        <f t="shared" si="0"/>
        <v>日</v>
      </c>
      <c r="C26" s="50"/>
      <c r="D26" s="51"/>
      <c r="E26" s="51"/>
      <c r="F26" s="51"/>
      <c r="G26" s="12"/>
      <c r="H26" s="13"/>
      <c r="I26" s="13"/>
      <c r="J26" s="3"/>
      <c r="K26" s="3"/>
      <c r="L26" s="3"/>
      <c r="M26" s="3"/>
      <c r="N26" s="31" t="str">
        <f t="shared" si="1"/>
        <v/>
      </c>
    </row>
    <row r="27" spans="1:16" ht="17.149999999999999" customHeight="1">
      <c r="A27" s="7">
        <f t="shared" si="2"/>
        <v>45761</v>
      </c>
      <c r="B27" s="8" t="str">
        <f t="shared" si="0"/>
        <v>月</v>
      </c>
      <c r="C27" s="50"/>
      <c r="D27" s="51"/>
      <c r="E27" s="51"/>
      <c r="F27" s="51"/>
      <c r="G27" s="12"/>
      <c r="H27" s="13"/>
      <c r="I27" s="13"/>
      <c r="J27" s="3"/>
      <c r="K27" s="3"/>
      <c r="L27" s="3"/>
      <c r="M27" s="3"/>
      <c r="N27" s="31" t="str">
        <f t="shared" si="1"/>
        <v/>
      </c>
    </row>
    <row r="28" spans="1:16" ht="17.149999999999999" customHeight="1">
      <c r="A28" s="7">
        <f t="shared" si="2"/>
        <v>45762</v>
      </c>
      <c r="B28" s="8" t="str">
        <f t="shared" si="0"/>
        <v>火</v>
      </c>
      <c r="C28" s="50"/>
      <c r="D28" s="51"/>
      <c r="E28" s="51"/>
      <c r="F28" s="51"/>
      <c r="G28" s="12"/>
      <c r="H28" s="13"/>
      <c r="I28" s="13"/>
      <c r="J28" s="3"/>
      <c r="K28" s="3"/>
      <c r="L28" s="3"/>
      <c r="M28" s="3"/>
      <c r="N28" s="31" t="str">
        <f t="shared" si="1"/>
        <v/>
      </c>
    </row>
    <row r="29" spans="1:16" ht="17.149999999999999" customHeight="1">
      <c r="A29" s="7">
        <f t="shared" si="2"/>
        <v>45763</v>
      </c>
      <c r="B29" s="8" t="str">
        <f t="shared" si="0"/>
        <v>水</v>
      </c>
      <c r="C29" s="50"/>
      <c r="D29" s="51"/>
      <c r="E29" s="51"/>
      <c r="F29" s="51"/>
      <c r="G29" s="12"/>
      <c r="H29" s="13"/>
      <c r="I29" s="13"/>
      <c r="J29" s="3"/>
      <c r="K29" s="3"/>
      <c r="L29" s="3"/>
      <c r="M29" s="3"/>
      <c r="N29" s="31" t="str">
        <f t="shared" si="1"/>
        <v/>
      </c>
    </row>
    <row r="30" spans="1:16" ht="17.149999999999999" customHeight="1">
      <c r="A30" s="7">
        <f t="shared" si="2"/>
        <v>45764</v>
      </c>
      <c r="B30" s="8" t="str">
        <f t="shared" si="0"/>
        <v>木</v>
      </c>
      <c r="C30" s="50"/>
      <c r="D30" s="51"/>
      <c r="E30" s="51"/>
      <c r="F30" s="51"/>
      <c r="G30" s="12"/>
      <c r="H30" s="13"/>
      <c r="I30" s="13"/>
      <c r="J30" s="3"/>
      <c r="K30" s="3"/>
      <c r="L30" s="3"/>
      <c r="M30" s="3"/>
      <c r="N30" s="31" t="str">
        <f t="shared" si="1"/>
        <v/>
      </c>
    </row>
    <row r="31" spans="1:16" ht="17.149999999999999" customHeight="1">
      <c r="A31" s="7">
        <f t="shared" si="2"/>
        <v>45765</v>
      </c>
      <c r="B31" s="8" t="str">
        <f t="shared" si="0"/>
        <v>金</v>
      </c>
      <c r="C31" s="50"/>
      <c r="D31" s="51"/>
      <c r="E31" s="51"/>
      <c r="F31" s="51"/>
      <c r="G31" s="12"/>
      <c r="H31" s="13"/>
      <c r="I31" s="13"/>
      <c r="J31" s="3"/>
      <c r="K31" s="3"/>
      <c r="L31" s="3"/>
      <c r="M31" s="3"/>
      <c r="N31" s="31" t="str">
        <f t="shared" si="1"/>
        <v/>
      </c>
    </row>
    <row r="32" spans="1:16" ht="17.149999999999999" customHeight="1">
      <c r="A32" s="7">
        <f t="shared" si="2"/>
        <v>45766</v>
      </c>
      <c r="B32" s="8" t="str">
        <f t="shared" si="0"/>
        <v>土</v>
      </c>
      <c r="C32" s="50"/>
      <c r="D32" s="51"/>
      <c r="E32" s="51"/>
      <c r="F32" s="51"/>
      <c r="G32" s="12"/>
      <c r="H32" s="13"/>
      <c r="I32" s="13"/>
      <c r="J32" s="3"/>
      <c r="K32" s="3"/>
      <c r="L32" s="3"/>
      <c r="M32" s="3"/>
      <c r="N32" s="31" t="str">
        <f t="shared" si="1"/>
        <v/>
      </c>
    </row>
    <row r="33" spans="1:16" ht="17.149999999999999" customHeight="1">
      <c r="A33" s="7">
        <f t="shared" si="2"/>
        <v>45767</v>
      </c>
      <c r="B33" s="8" t="str">
        <f t="shared" si="0"/>
        <v>日</v>
      </c>
      <c r="C33" s="50"/>
      <c r="D33" s="51"/>
      <c r="E33" s="51"/>
      <c r="F33" s="51"/>
      <c r="G33" s="12"/>
      <c r="H33" s="13"/>
      <c r="I33" s="13"/>
      <c r="J33" s="3"/>
      <c r="K33" s="3"/>
      <c r="L33" s="3"/>
      <c r="M33" s="3"/>
      <c r="N33" s="31" t="str">
        <f t="shared" si="1"/>
        <v/>
      </c>
    </row>
    <row r="34" spans="1:16" ht="17.149999999999999" customHeight="1">
      <c r="A34" s="7">
        <f t="shared" si="2"/>
        <v>45768</v>
      </c>
      <c r="B34" s="8" t="str">
        <f t="shared" si="0"/>
        <v>月</v>
      </c>
      <c r="C34" s="50"/>
      <c r="D34" s="51"/>
      <c r="E34" s="51"/>
      <c r="F34" s="51"/>
      <c r="G34" s="12"/>
      <c r="H34" s="13"/>
      <c r="I34" s="13"/>
      <c r="J34" s="3"/>
      <c r="K34" s="3"/>
      <c r="L34" s="3"/>
      <c r="M34" s="3"/>
      <c r="N34" s="31" t="str">
        <f t="shared" si="1"/>
        <v/>
      </c>
    </row>
    <row r="35" spans="1:16" ht="17.149999999999999" customHeight="1">
      <c r="A35" s="7">
        <f t="shared" si="2"/>
        <v>45769</v>
      </c>
      <c r="B35" s="8" t="str">
        <f t="shared" si="0"/>
        <v>火</v>
      </c>
      <c r="C35" s="50"/>
      <c r="D35" s="51"/>
      <c r="E35" s="51"/>
      <c r="F35" s="51"/>
      <c r="G35" s="12"/>
      <c r="H35" s="13"/>
      <c r="I35" s="13"/>
      <c r="J35" s="3"/>
      <c r="K35" s="3"/>
      <c r="L35" s="3"/>
      <c r="M35" s="3"/>
      <c r="N35" s="31" t="str">
        <f t="shared" si="1"/>
        <v/>
      </c>
    </row>
    <row r="36" spans="1:16" ht="17.149999999999999" customHeight="1">
      <c r="A36" s="7">
        <f t="shared" si="2"/>
        <v>45770</v>
      </c>
      <c r="B36" s="8" t="str">
        <f t="shared" si="0"/>
        <v>水</v>
      </c>
      <c r="C36" s="50"/>
      <c r="D36" s="51"/>
      <c r="E36" s="51"/>
      <c r="F36" s="51"/>
      <c r="G36" s="12"/>
      <c r="H36" s="13"/>
      <c r="I36" s="13"/>
      <c r="J36" s="3"/>
      <c r="K36" s="3"/>
      <c r="L36" s="3"/>
      <c r="M36" s="3"/>
      <c r="N36" s="31" t="str">
        <f t="shared" si="1"/>
        <v/>
      </c>
    </row>
    <row r="37" spans="1:16" ht="17.149999999999999" customHeight="1">
      <c r="A37" s="7">
        <f t="shared" si="2"/>
        <v>45771</v>
      </c>
      <c r="B37" s="8" t="str">
        <f t="shared" si="0"/>
        <v>木</v>
      </c>
      <c r="C37" s="50"/>
      <c r="D37" s="51"/>
      <c r="E37" s="51"/>
      <c r="F37" s="51"/>
      <c r="G37" s="12"/>
      <c r="H37" s="13"/>
      <c r="I37" s="13"/>
      <c r="J37" s="3"/>
      <c r="K37" s="3"/>
      <c r="L37" s="3"/>
      <c r="M37" s="3"/>
      <c r="N37" s="31" t="str">
        <f t="shared" si="1"/>
        <v/>
      </c>
    </row>
    <row r="38" spans="1:16" ht="17.149999999999999" customHeight="1">
      <c r="A38" s="7">
        <f t="shared" si="2"/>
        <v>45772</v>
      </c>
      <c r="B38" s="8" t="str">
        <f t="shared" si="0"/>
        <v>金</v>
      </c>
      <c r="C38" s="50"/>
      <c r="D38" s="51"/>
      <c r="E38" s="51"/>
      <c r="F38" s="51"/>
      <c r="G38" s="12"/>
      <c r="H38" s="13"/>
      <c r="I38" s="13"/>
      <c r="J38" s="3"/>
      <c r="K38" s="3"/>
      <c r="L38" s="3"/>
      <c r="M38" s="3"/>
      <c r="N38" s="31" t="str">
        <f t="shared" si="1"/>
        <v/>
      </c>
    </row>
    <row r="39" spans="1:16" ht="17.149999999999999" customHeight="1">
      <c r="A39" s="7">
        <f t="shared" si="2"/>
        <v>45773</v>
      </c>
      <c r="B39" s="8" t="str">
        <f t="shared" si="0"/>
        <v>土</v>
      </c>
      <c r="C39" s="50"/>
      <c r="D39" s="51"/>
      <c r="E39" s="51"/>
      <c r="F39" s="51"/>
      <c r="G39" s="12"/>
      <c r="H39" s="13"/>
      <c r="I39" s="13"/>
      <c r="J39" s="3"/>
      <c r="K39" s="3"/>
      <c r="L39" s="3"/>
      <c r="M39" s="3"/>
      <c r="N39" s="31" t="str">
        <f t="shared" si="1"/>
        <v/>
      </c>
      <c r="O39" s="17"/>
    </row>
    <row r="40" spans="1:16" ht="17.149999999999999" customHeight="1">
      <c r="A40" s="7">
        <f t="shared" si="2"/>
        <v>45774</v>
      </c>
      <c r="B40" s="8" t="str">
        <f t="shared" si="0"/>
        <v>日</v>
      </c>
      <c r="C40" s="50"/>
      <c r="D40" s="51"/>
      <c r="E40" s="51"/>
      <c r="F40" s="51"/>
      <c r="G40" s="12"/>
      <c r="H40" s="13"/>
      <c r="I40" s="13"/>
      <c r="J40" s="3"/>
      <c r="K40" s="3"/>
      <c r="L40" s="3"/>
      <c r="M40" s="3"/>
      <c r="N40" s="31" t="str">
        <f t="shared" si="1"/>
        <v/>
      </c>
    </row>
    <row r="41" spans="1:16" ht="17.149999999999999" customHeight="1">
      <c r="A41" s="7">
        <f>IF(A40="","",IF((A40+1)=EDATE($A$14,1),"",A40+1))</f>
        <v>45775</v>
      </c>
      <c r="B41" s="8" t="str">
        <f t="shared" si="0"/>
        <v>月</v>
      </c>
      <c r="C41" s="50"/>
      <c r="D41" s="51"/>
      <c r="E41" s="51"/>
      <c r="F41" s="51"/>
      <c r="G41" s="12"/>
      <c r="H41" s="13"/>
      <c r="I41" s="13"/>
      <c r="J41" s="3"/>
      <c r="K41" s="3"/>
      <c r="L41" s="3"/>
      <c r="M41" s="3"/>
      <c r="N41" s="31" t="str">
        <f t="shared" si="1"/>
        <v/>
      </c>
    </row>
    <row r="42" spans="1:16" ht="17.149999999999999" customHeight="1">
      <c r="A42" s="7">
        <f t="shared" ref="A42:A44" si="3">IF(A41="","",IF((A41+1)=EDATE($A$14,1),"",A41+1))</f>
        <v>45776</v>
      </c>
      <c r="B42" s="8" t="str">
        <f t="shared" si="0"/>
        <v>火</v>
      </c>
      <c r="C42" s="50"/>
      <c r="D42" s="51"/>
      <c r="E42" s="51"/>
      <c r="F42" s="51"/>
      <c r="G42" s="12"/>
      <c r="H42" s="13"/>
      <c r="I42" s="13"/>
      <c r="J42" s="3"/>
      <c r="K42" s="3"/>
      <c r="L42" s="3"/>
      <c r="M42" s="3"/>
      <c r="N42" s="31" t="str">
        <f t="shared" si="1"/>
        <v/>
      </c>
      <c r="P42" s="18"/>
    </row>
    <row r="43" spans="1:16" ht="17.149999999999999" customHeight="1">
      <c r="A43" s="7">
        <f t="shared" si="3"/>
        <v>45777</v>
      </c>
      <c r="B43" s="8" t="str">
        <f t="shared" si="0"/>
        <v>水</v>
      </c>
      <c r="C43" s="50"/>
      <c r="D43" s="51"/>
      <c r="E43" s="51"/>
      <c r="F43" s="51"/>
      <c r="G43" s="12"/>
      <c r="H43" s="13"/>
      <c r="I43" s="13"/>
      <c r="J43" s="3"/>
      <c r="K43" s="3"/>
      <c r="L43" s="3"/>
      <c r="M43" s="3"/>
      <c r="N43" s="31" t="str">
        <f t="shared" si="1"/>
        <v/>
      </c>
    </row>
    <row r="44" spans="1:16" ht="17.149999999999999" customHeight="1" thickBot="1">
      <c r="A44" s="7" t="str">
        <f t="shared" si="3"/>
        <v/>
      </c>
      <c r="B44" s="9" t="str">
        <f t="shared" si="0"/>
        <v/>
      </c>
      <c r="C44" s="63"/>
      <c r="D44" s="64"/>
      <c r="E44" s="64"/>
      <c r="F44" s="64"/>
      <c r="G44" s="14"/>
      <c r="H44" s="15"/>
      <c r="I44" s="15"/>
      <c r="J44" s="4"/>
      <c r="K44" s="4"/>
      <c r="L44" s="4"/>
      <c r="M44" s="4"/>
      <c r="N44" s="33" t="str">
        <f t="shared" si="1"/>
        <v/>
      </c>
    </row>
    <row r="45" spans="1:16" ht="20.25" customHeight="1" thickTop="1">
      <c r="A45" s="65" t="s">
        <v>25</v>
      </c>
      <c r="B45" s="66"/>
      <c r="C45" s="66"/>
      <c r="D45" s="66"/>
      <c r="E45" s="66"/>
      <c r="F45" s="66"/>
      <c r="G45" s="67"/>
      <c r="H45" s="67"/>
      <c r="I45" s="68"/>
      <c r="J45" s="5">
        <f>ROUNDDOWN(ROUND(SUM(J14:J44)*24*60,1)/60,2)</f>
        <v>0</v>
      </c>
      <c r="K45" s="5">
        <f>ROUNDDOWN(ROUND(SUM(K14:K44)*24*60,1)/60,2)</f>
        <v>0</v>
      </c>
      <c r="L45" s="5">
        <f>ROUNDDOWN(ROUND(SUM(L14:L44)*24*60,1)/60,2)</f>
        <v>0</v>
      </c>
      <c r="M45" s="5">
        <f>ROUNDDOWN(ROUND(SUM(M14:M44)*24*60,1)/60,2)</f>
        <v>0</v>
      </c>
      <c r="N45" s="5">
        <f>ROUNDDOWN(ROUND(SUM(N14:N44)*24*60,1)/60,2)</f>
        <v>0</v>
      </c>
    </row>
    <row r="46" spans="1:16" ht="15" customHeight="1">
      <c r="A46" s="69" t="s">
        <v>26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6" ht="18" customHeight="1">
      <c r="A47" s="70" t="s">
        <v>27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</row>
    <row r="48" spans="1:16" ht="28.5" customHeight="1">
      <c r="A48" s="62" t="s">
        <v>30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ht="28.5" customHeight="1">
      <c r="A49" s="62" t="s">
        <v>28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65" customHeight="1">
      <c r="A50" s="62" t="s">
        <v>31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 t="s">
        <v>32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4.25" customHeight="1"/>
  </sheetData>
  <mergeCells count="60">
    <mergeCell ref="A50:N50"/>
    <mergeCell ref="A51:N51"/>
    <mergeCell ref="C43:F43"/>
    <mergeCell ref="C44:F44"/>
    <mergeCell ref="A45:I45"/>
    <mergeCell ref="A46:N46"/>
    <mergeCell ref="A47:N47"/>
    <mergeCell ref="A48:N48"/>
    <mergeCell ref="A49:N4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N12:N13"/>
    <mergeCell ref="C14:F14"/>
    <mergeCell ref="C15:F15"/>
    <mergeCell ref="C16:F16"/>
    <mergeCell ref="C17:F17"/>
    <mergeCell ref="I12:I13"/>
    <mergeCell ref="J12:K12"/>
    <mergeCell ref="L12:M12"/>
    <mergeCell ref="C18:F18"/>
    <mergeCell ref="A12:A13"/>
    <mergeCell ref="B12:B13"/>
    <mergeCell ref="C12:F13"/>
    <mergeCell ref="G12:H12"/>
    <mergeCell ref="A10:C10"/>
    <mergeCell ref="D10:E10"/>
    <mergeCell ref="G10:N10"/>
    <mergeCell ref="A1:D1"/>
    <mergeCell ref="A6:C6"/>
    <mergeCell ref="D6:N6"/>
    <mergeCell ref="A7:C7"/>
    <mergeCell ref="D7:N7"/>
    <mergeCell ref="A8:C8"/>
    <mergeCell ref="D8:N8"/>
    <mergeCell ref="A9:C9"/>
    <mergeCell ref="D9:E9"/>
    <mergeCell ref="G9:N9"/>
    <mergeCell ref="L2:N2"/>
  </mergeCells>
  <phoneticPr fontId="1"/>
  <conditionalFormatting sqref="B14:B44">
    <cfRule type="cellIs" dxfId="6" priority="7" operator="equal">
      <formula>"土"</formula>
    </cfRule>
    <cfRule type="cellIs" dxfId="5" priority="8" operator="equal">
      <formula>"日"</formula>
    </cfRule>
  </conditionalFormatting>
  <conditionalFormatting sqref="G14:M44">
    <cfRule type="expression" dxfId="4" priority="13" stopIfTrue="1">
      <formula>OR($B14="祝",$B14="振",$O14="休日")</formula>
    </cfRule>
    <cfRule type="expression" dxfId="3" priority="14" stopIfTrue="1">
      <formula>$B14=1</formula>
    </cfRule>
  </conditionalFormatting>
  <conditionalFormatting sqref="G14:N44">
    <cfRule type="expression" dxfId="2" priority="1" stopIfTrue="1">
      <formula>$B14=7</formula>
    </cfRule>
  </conditionalFormatting>
  <conditionalFormatting sqref="N14:N44"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 xml:space="preserve">&amp;R&amp;12&amp;K00-024Ver.20240401&amp;11&amp;K01+000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2025-02-18T06:15:47Z</dcterms:created>
  <dcterms:modified xsi:type="dcterms:W3CDTF">2025-02-19T03:10:49Z</dcterms:modified>
  <cp:category/>
  <cp:contentStatus/>
</cp:coreProperties>
</file>