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406" documentId="13_ncr:1_{1875278A-CD8E-4CCC-A3AD-9BF6B579025E}" xr6:coauthVersionLast="47" xr6:coauthVersionMax="47" xr10:uidLastSave="{AC29A81A-440D-4355-895D-936FE2629510}"/>
  <bookViews>
    <workbookView xWindow="32880" yWindow="330" windowWidth="28590" windowHeight="14235" tabRatio="880" xr2:uid="{9C1514B1-E6CB-453C-A2F0-2A4962F81E87}"/>
  </bookViews>
  <sheets>
    <sheet name="a.総表（記載例あり）" sheetId="2" r:id="rId1"/>
    <sheet name="b.物品費（内訳）" sheetId="3" r:id="rId2"/>
    <sheet name="b.謝金（内訳）" sheetId="6" r:id="rId3"/>
    <sheet name="b.消耗品費（内訳）" sheetId="5" r:id="rId4"/>
    <sheet name="b.人件費（内訳）" sheetId="14" r:id="rId5"/>
    <sheet name="b.旅費（内訳）" sheetId="7" r:id="rId6"/>
    <sheet name="b.外注費（内訳）" sheetId="8" r:id="rId7"/>
    <sheet name="b.印刷製本費（内訳）" sheetId="9" r:id="rId8"/>
    <sheet name="b.会議費（内訳）" sheetId="10" r:id="rId9"/>
    <sheet name="b.通信運搬費（内訳）" sheetId="11" r:id="rId10"/>
    <sheet name="b.光熱水料（内訳）" sheetId="12" r:id="rId11"/>
    <sheet name="b.外注費（打上げ費用）（内訳）" sheetId="15" state="hidden" r:id="rId12"/>
    <sheet name="b.その他（諸経費）（内訳）" sheetId="13" r:id="rId13"/>
  </sheets>
  <definedNames>
    <definedName name="_xlnm.Print_Area" localSheetId="0">'a.総表（記載例あり）'!$A$1:$Z$35</definedName>
    <definedName name="_xlnm.Print_Area" localSheetId="2">'b.謝金（内訳）'!$A$1:$R$20</definedName>
    <definedName name="_xlnm.Print_Area" localSheetId="1">'b.物品費（内訳）'!$A$1:$U$21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E28" i="2"/>
  <c r="R27" i="2"/>
  <c r="P27" i="2"/>
  <c r="K4" i="10"/>
  <c r="N22" i="14"/>
  <c r="K4" i="5"/>
  <c r="K4" i="11"/>
  <c r="K4" i="13" l="1"/>
  <c r="K4" i="15"/>
  <c r="K4" i="12"/>
  <c r="K4" i="9"/>
  <c r="K4" i="8"/>
  <c r="K4" i="7"/>
  <c r="I4" i="6"/>
  <c r="L4" i="3" l="1"/>
  <c r="Q7" i="2"/>
  <c r="L4" i="5" s="1"/>
  <c r="M4" i="3" l="1"/>
  <c r="L4" i="11"/>
  <c r="R7" i="2"/>
  <c r="L4" i="13"/>
  <c r="L4" i="10"/>
  <c r="O22" i="14"/>
  <c r="L4" i="15"/>
  <c r="L4" i="9"/>
  <c r="L4" i="12"/>
  <c r="L4" i="8"/>
  <c r="J4" i="6"/>
  <c r="L4" i="7"/>
  <c r="E20" i="2"/>
  <c r="X19" i="2"/>
  <c r="Y19" i="2"/>
  <c r="T18" i="15"/>
  <c r="S18" i="15"/>
  <c r="R18" i="15"/>
  <c r="W19" i="2" s="1"/>
  <c r="Q18" i="15"/>
  <c r="V19" i="2" s="1"/>
  <c r="P18" i="15"/>
  <c r="U19" i="2" s="1"/>
  <c r="O18" i="15"/>
  <c r="T19" i="2" s="1"/>
  <c r="N18" i="15"/>
  <c r="S19" i="2" s="1"/>
  <c r="M18" i="15"/>
  <c r="R19" i="2" s="1"/>
  <c r="L18" i="15"/>
  <c r="Q19" i="2" s="1"/>
  <c r="K18" i="15"/>
  <c r="P19" i="2" s="1"/>
  <c r="E18" i="15"/>
  <c r="J17" i="15"/>
  <c r="J16" i="15"/>
  <c r="J15" i="15"/>
  <c r="J14" i="15"/>
  <c r="J13" i="15"/>
  <c r="J12" i="15"/>
  <c r="J11" i="15"/>
  <c r="J10" i="15"/>
  <c r="J9" i="15"/>
  <c r="J8" i="15"/>
  <c r="J7" i="15"/>
  <c r="J6" i="15"/>
  <c r="J18" i="15" l="1"/>
  <c r="S7" i="2"/>
  <c r="M4" i="13"/>
  <c r="M4" i="9"/>
  <c r="P22" i="14"/>
  <c r="M4" i="15"/>
  <c r="M4" i="12"/>
  <c r="M4" i="8"/>
  <c r="M4" i="5"/>
  <c r="K4" i="6"/>
  <c r="M4" i="11"/>
  <c r="M4" i="7"/>
  <c r="M4" i="10"/>
  <c r="N4" i="3"/>
  <c r="AA19" i="2"/>
  <c r="O19" i="2"/>
  <c r="T7" i="2" l="1"/>
  <c r="N4" i="9"/>
  <c r="N4" i="13"/>
  <c r="N4" i="12"/>
  <c r="N4" i="8"/>
  <c r="Q22" i="14"/>
  <c r="L4" i="6"/>
  <c r="N4" i="15"/>
  <c r="N4" i="11"/>
  <c r="N4" i="7"/>
  <c r="N4" i="5"/>
  <c r="N4" i="10"/>
  <c r="O4" i="3"/>
  <c r="G21" i="14"/>
  <c r="G20" i="14"/>
  <c r="G19" i="14"/>
  <c r="G15" i="14"/>
  <c r="G16" i="14"/>
  <c r="G14" i="14"/>
  <c r="G13" i="14"/>
  <c r="G10" i="14"/>
  <c r="G9" i="14"/>
  <c r="G8" i="14"/>
  <c r="G7" i="14"/>
  <c r="U7" i="2" l="1"/>
  <c r="O4" i="12"/>
  <c r="O4" i="8"/>
  <c r="O4" i="13"/>
  <c r="O4" i="11"/>
  <c r="O4" i="7"/>
  <c r="R22" i="14"/>
  <c r="O4" i="5"/>
  <c r="O4" i="9"/>
  <c r="M4" i="6"/>
  <c r="O4" i="15"/>
  <c r="O4" i="10"/>
  <c r="P4" i="3"/>
  <c r="M23" i="14"/>
  <c r="I21" i="14"/>
  <c r="J21" i="14" s="1"/>
  <c r="I20" i="14"/>
  <c r="J20" i="14" s="1"/>
  <c r="I19" i="14"/>
  <c r="J19" i="14" s="1"/>
  <c r="V7" i="2" l="1"/>
  <c r="P4" i="12"/>
  <c r="P4" i="8"/>
  <c r="N4" i="6"/>
  <c r="P4" i="11"/>
  <c r="P4" i="7"/>
  <c r="P4" i="13"/>
  <c r="P4" i="10"/>
  <c r="S22" i="14"/>
  <c r="P4" i="15"/>
  <c r="P4" i="9"/>
  <c r="P4" i="5"/>
  <c r="Q4" i="3"/>
  <c r="I16" i="14"/>
  <c r="J16" i="14" s="1"/>
  <c r="I15" i="14"/>
  <c r="J15" i="14" s="1"/>
  <c r="I14" i="14"/>
  <c r="J14" i="14" s="1"/>
  <c r="I13" i="14"/>
  <c r="J13" i="14" s="1"/>
  <c r="I8" i="14"/>
  <c r="J8" i="14" s="1"/>
  <c r="I9" i="14"/>
  <c r="J9" i="14" s="1"/>
  <c r="I10" i="14"/>
  <c r="J10" i="14" s="1"/>
  <c r="I7" i="14"/>
  <c r="J7" i="14" s="1"/>
  <c r="W7" i="2" l="1"/>
  <c r="O4" i="6"/>
  <c r="Q4" i="11"/>
  <c r="Q4" i="7"/>
  <c r="Q4" i="10"/>
  <c r="Q4" i="12"/>
  <c r="Q4" i="15"/>
  <c r="Q4" i="13"/>
  <c r="Q4" i="9"/>
  <c r="T22" i="14"/>
  <c r="Q4" i="8"/>
  <c r="Q4" i="5"/>
  <c r="R4" i="3"/>
  <c r="E18" i="8"/>
  <c r="X7" i="2" l="1"/>
  <c r="R4" i="15"/>
  <c r="R4" i="11"/>
  <c r="R4" i="7"/>
  <c r="R4" i="5"/>
  <c r="R4" i="10"/>
  <c r="R4" i="9"/>
  <c r="P4" i="6"/>
  <c r="R4" i="13"/>
  <c r="R4" i="12"/>
  <c r="R4" i="8"/>
  <c r="U22" i="14"/>
  <c r="S4" i="3"/>
  <c r="K14" i="3"/>
  <c r="Y7" i="2" l="1"/>
  <c r="S4" i="15"/>
  <c r="S4" i="10"/>
  <c r="S4" i="5"/>
  <c r="S4" i="9"/>
  <c r="Q4" i="6"/>
  <c r="S4" i="13"/>
  <c r="V22" i="14"/>
  <c r="S4" i="12"/>
  <c r="S4" i="8"/>
  <c r="S4" i="11"/>
  <c r="S4" i="7"/>
  <c r="T4" i="3"/>
  <c r="H6" i="14"/>
  <c r="O28" i="2"/>
  <c r="T4" i="13" l="1"/>
  <c r="T4" i="10"/>
  <c r="W22" i="14"/>
  <c r="T4" i="5"/>
  <c r="T4" i="15"/>
  <c r="T4" i="9"/>
  <c r="T4" i="12"/>
  <c r="T4" i="8"/>
  <c r="R4" i="6"/>
  <c r="T4" i="11"/>
  <c r="T4" i="7"/>
  <c r="U4" i="3"/>
  <c r="J17" i="13"/>
  <c r="J16" i="13"/>
  <c r="J15" i="13"/>
  <c r="J14" i="13"/>
  <c r="J13" i="13"/>
  <c r="J12" i="13"/>
  <c r="J11" i="13"/>
  <c r="J10" i="13"/>
  <c r="J9" i="13"/>
  <c r="J8" i="13"/>
  <c r="J7" i="13"/>
  <c r="J6" i="13"/>
  <c r="J17" i="12"/>
  <c r="J16" i="12"/>
  <c r="J15" i="12"/>
  <c r="J14" i="12"/>
  <c r="J13" i="12"/>
  <c r="J12" i="12"/>
  <c r="J11" i="12"/>
  <c r="J10" i="12"/>
  <c r="J9" i="12"/>
  <c r="J8" i="12"/>
  <c r="J7" i="12"/>
  <c r="J6" i="12"/>
  <c r="J18" i="12"/>
  <c r="J17" i="11"/>
  <c r="J16" i="11"/>
  <c r="J15" i="11"/>
  <c r="J14" i="11"/>
  <c r="J13" i="11"/>
  <c r="J12" i="11"/>
  <c r="J11" i="11"/>
  <c r="J10" i="11"/>
  <c r="J9" i="11"/>
  <c r="J8" i="11"/>
  <c r="J7" i="11"/>
  <c r="J6" i="11"/>
  <c r="J17" i="10"/>
  <c r="J16" i="10"/>
  <c r="J15" i="10"/>
  <c r="J14" i="10"/>
  <c r="J13" i="10"/>
  <c r="J12" i="10"/>
  <c r="J11" i="10"/>
  <c r="J10" i="10"/>
  <c r="J9" i="10"/>
  <c r="J8" i="10"/>
  <c r="J7" i="10"/>
  <c r="J6" i="10"/>
  <c r="J17" i="9"/>
  <c r="J16" i="9"/>
  <c r="J15" i="9"/>
  <c r="J14" i="9"/>
  <c r="J13" i="9"/>
  <c r="J12" i="9"/>
  <c r="J11" i="9"/>
  <c r="J10" i="9"/>
  <c r="J9" i="9"/>
  <c r="J8" i="9"/>
  <c r="J7" i="9"/>
  <c r="J6" i="9"/>
  <c r="J17" i="8"/>
  <c r="J16" i="8"/>
  <c r="J15" i="8"/>
  <c r="J14" i="8"/>
  <c r="J13" i="8"/>
  <c r="J12" i="8"/>
  <c r="J11" i="8"/>
  <c r="J10" i="8"/>
  <c r="J9" i="8"/>
  <c r="J8" i="8"/>
  <c r="J7" i="8"/>
  <c r="J6" i="8"/>
  <c r="L18" i="7"/>
  <c r="J17" i="7"/>
  <c r="J16" i="7"/>
  <c r="J15" i="7"/>
  <c r="J14" i="7"/>
  <c r="J13" i="7"/>
  <c r="J12" i="7"/>
  <c r="J11" i="7"/>
  <c r="J10" i="7"/>
  <c r="J9" i="7"/>
  <c r="J8" i="7"/>
  <c r="J7" i="7"/>
  <c r="J6" i="7"/>
  <c r="H17" i="6"/>
  <c r="H16" i="6"/>
  <c r="H15" i="6"/>
  <c r="H14" i="6"/>
  <c r="H13" i="6"/>
  <c r="H12" i="6"/>
  <c r="H11" i="6"/>
  <c r="H10" i="6"/>
  <c r="H18" i="6" s="1"/>
  <c r="H9" i="6"/>
  <c r="H8" i="6"/>
  <c r="H7" i="6"/>
  <c r="H6" i="6"/>
  <c r="T18" i="5"/>
  <c r="L18" i="5"/>
  <c r="J17" i="5"/>
  <c r="J16" i="5"/>
  <c r="J15" i="5"/>
  <c r="J14" i="5"/>
  <c r="J13" i="5"/>
  <c r="J12" i="5"/>
  <c r="J11" i="5"/>
  <c r="J10" i="5"/>
  <c r="J9" i="5"/>
  <c r="J8" i="5"/>
  <c r="J7" i="5"/>
  <c r="J6" i="5"/>
  <c r="K18" i="3"/>
  <c r="K17" i="3"/>
  <c r="K16" i="3"/>
  <c r="K15" i="3"/>
  <c r="K13" i="3"/>
  <c r="K12" i="3"/>
  <c r="K11" i="3"/>
  <c r="K10" i="3"/>
  <c r="K9" i="3"/>
  <c r="K8" i="3"/>
  <c r="K7" i="3"/>
  <c r="K6" i="3"/>
  <c r="J18" i="5" l="1"/>
  <c r="J18" i="13"/>
  <c r="J18" i="7"/>
  <c r="K19" i="3"/>
  <c r="T13" i="2"/>
  <c r="U13" i="2"/>
  <c r="V13" i="2"/>
  <c r="W13" i="2"/>
  <c r="X13" i="2"/>
  <c r="Y13" i="2"/>
  <c r="Y11" i="2"/>
  <c r="P18" i="13"/>
  <c r="U26" i="2" s="1"/>
  <c r="O18" i="13"/>
  <c r="T26" i="2" s="1"/>
  <c r="N18" i="13"/>
  <c r="S26" i="2" s="1"/>
  <c r="R18" i="13"/>
  <c r="W26" i="2" s="1"/>
  <c r="Q18" i="13"/>
  <c r="V26" i="2" s="1"/>
  <c r="P18" i="12"/>
  <c r="U25" i="2" s="1"/>
  <c r="O18" i="12"/>
  <c r="T25" i="2" s="1"/>
  <c r="N18" i="12"/>
  <c r="S25" i="2" s="1"/>
  <c r="R18" i="12"/>
  <c r="W25" i="2" s="1"/>
  <c r="Q18" i="12"/>
  <c r="V25" i="2" s="1"/>
  <c r="O18" i="11"/>
  <c r="T24" i="2" s="1"/>
  <c r="P18" i="11"/>
  <c r="U24" i="2" s="1"/>
  <c r="N18" i="11"/>
  <c r="S24" i="2" s="1"/>
  <c r="R18" i="11"/>
  <c r="W24" i="2" s="1"/>
  <c r="Q18" i="11"/>
  <c r="V24" i="2" s="1"/>
  <c r="Q18" i="10"/>
  <c r="V23" i="2" s="1"/>
  <c r="O18" i="10"/>
  <c r="T23" i="2" s="1"/>
  <c r="N18" i="10"/>
  <c r="S23" i="2" s="1"/>
  <c r="R18" i="10"/>
  <c r="W23" i="2" s="1"/>
  <c r="P18" i="10"/>
  <c r="U23" i="2" s="1"/>
  <c r="P18" i="9"/>
  <c r="U22" i="2" s="1"/>
  <c r="O18" i="9"/>
  <c r="T22" i="2" s="1"/>
  <c r="N18" i="9"/>
  <c r="S22" i="2" s="1"/>
  <c r="R18" i="9"/>
  <c r="W22" i="2" s="1"/>
  <c r="Q18" i="9"/>
  <c r="V22" i="2" s="1"/>
  <c r="P18" i="8" l="1"/>
  <c r="U21" i="2" s="1"/>
  <c r="O18" i="8"/>
  <c r="T21" i="2" s="1"/>
  <c r="N18" i="8"/>
  <c r="S21" i="2" s="1"/>
  <c r="R18" i="8"/>
  <c r="W21" i="2" s="1"/>
  <c r="Q18" i="8"/>
  <c r="V21" i="2" s="1"/>
  <c r="V18" i="2" l="1"/>
  <c r="V20" i="2"/>
  <c r="W18" i="2"/>
  <c r="W20" i="2"/>
  <c r="T18" i="2"/>
  <c r="T20" i="2"/>
  <c r="S18" i="2"/>
  <c r="S20" i="2"/>
  <c r="U18" i="2"/>
  <c r="U20" i="2"/>
  <c r="P18" i="7"/>
  <c r="U15" i="2" s="1"/>
  <c r="O18" i="7"/>
  <c r="T15" i="2" s="1"/>
  <c r="N18" i="7"/>
  <c r="S15" i="2" s="1"/>
  <c r="R18" i="7"/>
  <c r="W15" i="2" s="1"/>
  <c r="Q18" i="7"/>
  <c r="V15" i="2" s="1"/>
  <c r="N18" i="6" l="1"/>
  <c r="U14" i="2" s="1"/>
  <c r="U12" i="2" s="1"/>
  <c r="M18" i="6"/>
  <c r="T14" i="2" s="1"/>
  <c r="T12" i="2" s="1"/>
  <c r="L18" i="6"/>
  <c r="S14" i="2" s="1"/>
  <c r="P18" i="6"/>
  <c r="W14" i="2" s="1"/>
  <c r="W12" i="2" s="1"/>
  <c r="O18" i="6"/>
  <c r="V14" i="2" s="1"/>
  <c r="V12" i="2" s="1"/>
  <c r="O18" i="5"/>
  <c r="T11" i="2" s="1"/>
  <c r="P18" i="5"/>
  <c r="U11" i="2" s="1"/>
  <c r="Q18" i="5"/>
  <c r="V11" i="2" s="1"/>
  <c r="R18" i="5"/>
  <c r="W11" i="2" s="1"/>
  <c r="S18" i="5"/>
  <c r="X11" i="2" s="1"/>
  <c r="Q19" i="3"/>
  <c r="U10" i="2" s="1"/>
  <c r="P19" i="3"/>
  <c r="T10" i="2" s="1"/>
  <c r="R19" i="3"/>
  <c r="V10" i="2" s="1"/>
  <c r="S19" i="3"/>
  <c r="W10" i="2" s="1"/>
  <c r="T19" i="3"/>
  <c r="X10" i="2" s="1"/>
  <c r="X9" i="2" s="1"/>
  <c r="S13" i="2"/>
  <c r="S18" i="13"/>
  <c r="X26" i="2" s="1"/>
  <c r="S18" i="12"/>
  <c r="X25" i="2" s="1"/>
  <c r="S18" i="11"/>
  <c r="X24" i="2" s="1"/>
  <c r="S18" i="10"/>
  <c r="X23" i="2" s="1"/>
  <c r="S18" i="9"/>
  <c r="X22" i="2" s="1"/>
  <c r="S18" i="8"/>
  <c r="X21" i="2" s="1"/>
  <c r="S18" i="7"/>
  <c r="X15" i="2" s="1"/>
  <c r="Q18" i="6"/>
  <c r="X14" i="2" s="1"/>
  <c r="X12" i="2" s="1"/>
  <c r="N18" i="5"/>
  <c r="O19" i="3"/>
  <c r="S10" i="2" s="1"/>
  <c r="R13" i="2"/>
  <c r="Q13" i="2"/>
  <c r="P13" i="2"/>
  <c r="H18" i="14"/>
  <c r="H12" i="14"/>
  <c r="AA29" i="2"/>
  <c r="AA28" i="2"/>
  <c r="O29" i="2"/>
  <c r="T18" i="13"/>
  <c r="Y26" i="2" s="1"/>
  <c r="M18" i="13"/>
  <c r="L18" i="13"/>
  <c r="K18" i="13"/>
  <c r="P26" i="2" s="1"/>
  <c r="T18" i="12"/>
  <c r="Y25" i="2" s="1"/>
  <c r="M18" i="12"/>
  <c r="L18" i="12"/>
  <c r="K18" i="12"/>
  <c r="T18" i="11"/>
  <c r="Y24" i="2" s="1"/>
  <c r="M18" i="11"/>
  <c r="L18" i="11"/>
  <c r="K18" i="11"/>
  <c r="T18" i="10"/>
  <c r="Y23" i="2" s="1"/>
  <c r="M18" i="10"/>
  <c r="R23" i="2" s="1"/>
  <c r="L18" i="10"/>
  <c r="Q23" i="2" s="1"/>
  <c r="K18" i="10"/>
  <c r="T18" i="9"/>
  <c r="Y22" i="2" s="1"/>
  <c r="M18" i="9"/>
  <c r="L18" i="9"/>
  <c r="K18" i="9"/>
  <c r="P22" i="2" s="1"/>
  <c r="T18" i="8"/>
  <c r="Y21" i="2" s="1"/>
  <c r="Y20" i="2" s="1"/>
  <c r="M18" i="8"/>
  <c r="L18" i="8"/>
  <c r="Q21" i="2" s="1"/>
  <c r="K18" i="8"/>
  <c r="T18" i="7"/>
  <c r="Y15" i="2" s="1"/>
  <c r="M18" i="7"/>
  <c r="K18" i="7"/>
  <c r="R18" i="6"/>
  <c r="Y14" i="2" s="1"/>
  <c r="Y12" i="2" s="1"/>
  <c r="K18" i="6"/>
  <c r="R14" i="2" s="1"/>
  <c r="J18" i="6"/>
  <c r="Q14" i="2" s="1"/>
  <c r="I18" i="6"/>
  <c r="P14" i="2" s="1"/>
  <c r="M18" i="5"/>
  <c r="K18" i="5"/>
  <c r="P11" i="2" s="1"/>
  <c r="U19" i="3"/>
  <c r="Y10" i="2" s="1"/>
  <c r="Y9" i="2" s="1"/>
  <c r="N19" i="3"/>
  <c r="R10" i="2" s="1"/>
  <c r="M19" i="3"/>
  <c r="L19" i="3"/>
  <c r="E18" i="13"/>
  <c r="E18" i="12"/>
  <c r="E18" i="11"/>
  <c r="E18" i="10"/>
  <c r="E18" i="9"/>
  <c r="F18" i="7"/>
  <c r="E18" i="6"/>
  <c r="E18" i="5"/>
  <c r="E19" i="3"/>
  <c r="E15" i="2"/>
  <c r="E12" i="2"/>
  <c r="E9" i="2"/>
  <c r="X20" i="2" l="1"/>
  <c r="W9" i="2"/>
  <c r="T9" i="2"/>
  <c r="V9" i="2"/>
  <c r="U9" i="2"/>
  <c r="Q26" i="2"/>
  <c r="R26" i="2"/>
  <c r="P25" i="2"/>
  <c r="Q25" i="2"/>
  <c r="P24" i="2"/>
  <c r="Q24" i="2"/>
  <c r="R22" i="2"/>
  <c r="Q22" i="2"/>
  <c r="O22" i="2" s="1"/>
  <c r="P21" i="2"/>
  <c r="P20" i="2" s="1"/>
  <c r="P18" i="2" s="1"/>
  <c r="O14" i="2"/>
  <c r="Q11" i="2"/>
  <c r="S11" i="2"/>
  <c r="S9" i="2" s="1"/>
  <c r="R11" i="2"/>
  <c r="R25" i="2"/>
  <c r="R24" i="2"/>
  <c r="P23" i="2"/>
  <c r="O23" i="2" s="1"/>
  <c r="R21" i="2"/>
  <c r="R15" i="2"/>
  <c r="Q15" i="2"/>
  <c r="P15" i="2"/>
  <c r="Q10" i="2"/>
  <c r="P10" i="2"/>
  <c r="Q12" i="2"/>
  <c r="R12" i="2"/>
  <c r="G12" i="14"/>
  <c r="H22" i="14"/>
  <c r="G18" i="14"/>
  <c r="G6" i="14"/>
  <c r="O13" i="2"/>
  <c r="P12" i="2"/>
  <c r="J18" i="11"/>
  <c r="J18" i="10"/>
  <c r="J18" i="9"/>
  <c r="J18" i="8"/>
  <c r="R20" i="2" l="1"/>
  <c r="R18" i="2" s="1"/>
  <c r="Q20" i="2"/>
  <c r="Q18" i="2" s="1"/>
  <c r="I18" i="14"/>
  <c r="I6" i="14"/>
  <c r="J6" i="14"/>
  <c r="J18" i="14"/>
  <c r="Q9" i="2"/>
  <c r="X18" i="2"/>
  <c r="O10" i="2"/>
  <c r="O26" i="2"/>
  <c r="O21" i="2"/>
  <c r="O25" i="2"/>
  <c r="O24" i="2"/>
  <c r="AA15" i="2"/>
  <c r="S12" i="2"/>
  <c r="AA12" i="2" s="1"/>
  <c r="O11" i="2"/>
  <c r="R9" i="2"/>
  <c r="O15" i="2"/>
  <c r="P9" i="2"/>
  <c r="O12" i="2"/>
  <c r="I12" i="14"/>
  <c r="J12" i="14"/>
  <c r="G22" i="14"/>
  <c r="I22" i="14" s="1"/>
  <c r="O20" i="2" l="1"/>
  <c r="O18" i="2" s="1"/>
  <c r="Y18" i="2"/>
  <c r="O9" i="2"/>
  <c r="I23" i="14"/>
  <c r="AA9" i="2"/>
  <c r="J22" i="14"/>
  <c r="AA18" i="2" l="1"/>
  <c r="P30" i="2" l="1"/>
  <c r="Q27" i="2"/>
  <c r="Q30" i="2" s="1"/>
  <c r="O27" i="2"/>
  <c r="O30" i="2" s="1"/>
  <c r="R30" i="2" l="1"/>
  <c r="T27" i="2"/>
  <c r="T30" i="2" s="1"/>
  <c r="X27" i="2"/>
  <c r="X30" i="2" s="1"/>
  <c r="S27" i="2"/>
  <c r="S30" i="2" s="1"/>
  <c r="V27" i="2"/>
  <c r="V30" i="2" s="1"/>
  <c r="U27" i="2"/>
  <c r="U30" i="2" s="1"/>
  <c r="W27" i="2"/>
  <c r="W30" i="2" s="1"/>
  <c r="Y27" i="2"/>
  <c r="Y30" i="2" s="1"/>
  <c r="AA20" i="2"/>
  <c r="AA30" i="2" l="1"/>
  <c r="AA27" i="2"/>
  <c r="E18" i="2"/>
  <c r="E27" i="2" l="1"/>
  <c r="E30" i="2" l="1"/>
  <c r="F3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5" authorId="0" shapeId="0" xr:uid="{5E6600AC-4EB4-4313-B414-3DCBAA8EBFD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JAXA:
</t>
        </r>
        <r>
          <rPr>
            <sz val="9"/>
            <color indexed="81"/>
            <rFont val="ＭＳ Ｐゴシック"/>
            <family val="3"/>
            <charset val="128"/>
          </rPr>
          <t>本シートは、提案が採択された場合、「技術開発計画書」の作成に関係するものであり、その際に、本紙タイトル「予算計画（経費内訳書）」から「経費内訳書」に変更されます。</t>
        </r>
      </text>
    </comment>
    <comment ref="F7" authorId="0" shapeId="0" xr:uid="{ADDFF0F1-3E00-43AC-A7C3-E17D4D2CB92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JAXA:
</t>
        </r>
        <r>
          <rPr>
            <sz val="9"/>
            <color indexed="10"/>
            <rFont val="ＭＳ Ｐゴシック"/>
            <family val="3"/>
            <charset val="128"/>
          </rPr>
          <t>この列（交付申請予定額欄）は、「補助金」のみ使用します。</t>
        </r>
      </text>
    </comment>
    <comment ref="P7" authorId="0" shapeId="0" xr:uid="{E4FF7DE4-B14C-49D7-82D0-CB1A372D12AA}">
      <text>
        <r>
          <rPr>
            <b/>
            <sz val="14"/>
            <color indexed="81"/>
            <rFont val="MS P ゴシック"/>
            <family val="3"/>
            <charset val="128"/>
          </rPr>
          <t>JAXA:初年度をご修正ください。他シートに反映されます。</t>
        </r>
      </text>
    </comment>
    <comment ref="G8" authorId="0" shapeId="0" xr:uid="{3E0E1317-F94A-461F-B858-1E91139E2F6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JAXA:
</t>
        </r>
        <r>
          <rPr>
            <sz val="9"/>
            <color indexed="81"/>
            <rFont val="ＭＳ Ｐゴシック"/>
            <family val="3"/>
            <charset val="128"/>
          </rPr>
          <t>補助率</t>
        </r>
        <r>
          <rPr>
            <sz val="9"/>
            <color indexed="10"/>
            <rFont val="ＭＳ Ｐゴシック"/>
            <family val="3"/>
            <charset val="128"/>
          </rPr>
          <t>（分子）</t>
        </r>
        <r>
          <rPr>
            <sz val="9"/>
            <color indexed="81"/>
            <rFont val="ＭＳ Ｐゴシック"/>
            <family val="3"/>
            <charset val="128"/>
          </rPr>
          <t>を入力して下さい</t>
        </r>
      </text>
    </comment>
    <comment ref="I8" authorId="0" shapeId="0" xr:uid="{15C31F08-3886-4892-BD5C-19C9BB43ECD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JAXA:
</t>
        </r>
        <r>
          <rPr>
            <sz val="9"/>
            <color indexed="81"/>
            <rFont val="ＭＳ Ｐゴシック"/>
            <family val="3"/>
            <charset val="128"/>
          </rPr>
          <t>補助率</t>
        </r>
        <r>
          <rPr>
            <sz val="9"/>
            <color indexed="10"/>
            <rFont val="ＭＳ Ｐゴシック"/>
            <family val="3"/>
            <charset val="128"/>
          </rPr>
          <t>（分母）</t>
        </r>
        <r>
          <rPr>
            <sz val="9"/>
            <color indexed="81"/>
            <rFont val="ＭＳ Ｐゴシック"/>
            <family val="3"/>
            <charset val="128"/>
          </rPr>
          <t>を入力して下さい</t>
        </r>
      </text>
    </comment>
    <comment ref="K10" authorId="0" shapeId="0" xr:uid="{DB939EDD-0A78-46A7-BCF9-B5EEAEAA63B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JAXA:
</t>
        </r>
        <r>
          <rPr>
            <sz val="9"/>
            <color indexed="10"/>
            <rFont val="ＭＳ Ｐゴシック"/>
            <family val="3"/>
            <charset val="128"/>
          </rPr>
          <t>補助金算定の場合、「税込み額」計上の際は、「消費税込み」と記載して下さい</t>
        </r>
      </text>
    </comment>
    <comment ref="D19" authorId="0" shapeId="0" xr:uid="{50FA0D78-3D5A-46E3-8965-01634CABF37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JAXA:
</t>
        </r>
        <r>
          <rPr>
            <sz val="9"/>
            <color indexed="81"/>
            <rFont val="ＭＳ Ｐゴシック"/>
            <family val="3"/>
            <charset val="128"/>
          </rPr>
          <t>打上げ費用を計上する場合はこの欄に計上</t>
        </r>
      </text>
    </comment>
    <comment ref="D28" authorId="0" shapeId="0" xr:uid="{A3457FF7-C9BF-4663-9EE0-8CE1133946E1}">
      <text>
        <r>
          <rPr>
            <b/>
            <sz val="9"/>
            <color indexed="81"/>
            <rFont val="MS P ゴシック"/>
            <family val="3"/>
            <charset val="128"/>
          </rPr>
          <t>JAXA:</t>
        </r>
        <r>
          <rPr>
            <sz val="9"/>
            <color indexed="81"/>
            <rFont val="MS P ゴシック"/>
            <family val="3"/>
            <charset val="128"/>
          </rPr>
          <t xml:space="preserve">
間接経費率を入力</t>
        </r>
      </text>
    </comment>
    <comment ref="E28" authorId="0" shapeId="0" xr:uid="{214643C4-70C2-4F37-BB43-1CC44E5528B7}">
      <text>
        <r>
          <rPr>
            <b/>
            <sz val="9"/>
            <color theme="1"/>
            <rFont val="ＭＳ Ｐゴシック"/>
            <family val="3"/>
            <charset val="128"/>
          </rPr>
          <t xml:space="preserve">JAXA:
</t>
        </r>
        <r>
          <rPr>
            <sz val="9"/>
            <color theme="1"/>
            <rFont val="ＭＳ Ｐゴシック"/>
            <family val="3"/>
            <charset val="128"/>
          </rPr>
          <t>「A.直接経費の計」×間接経費率により算出した額に、千円未満の端数が生じた場合は「切り捨て」</t>
        </r>
      </text>
    </comment>
    <comment ref="K28" authorId="0" shapeId="0" xr:uid="{33DD90EF-64B5-41DD-A843-19B0F198DD4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JAXA:
</t>
        </r>
        <r>
          <rPr>
            <sz val="9"/>
            <color indexed="81"/>
            <rFont val="ＭＳ Ｐゴシック"/>
            <family val="3"/>
            <charset val="128"/>
          </rPr>
          <t>適用する間接経費率を記載</t>
        </r>
      </text>
    </comment>
    <comment ref="O28" authorId="0" shapeId="0" xr:uid="{A615280E-A14B-4809-BDC0-A768EF76484D}">
      <text>
        <r>
          <rPr>
            <b/>
            <sz val="9"/>
            <color theme="1"/>
            <rFont val="ＭＳ Ｐゴシック"/>
            <family val="3"/>
            <charset val="128"/>
          </rPr>
          <t xml:space="preserve">JAXA:
</t>
        </r>
        <r>
          <rPr>
            <sz val="9"/>
            <color theme="1"/>
            <rFont val="ＭＳ Ｐゴシック"/>
            <family val="3"/>
            <charset val="128"/>
          </rPr>
          <t>左記、E列の数値が基準です。これに合わせて年度ごとに算出して下さい。</t>
        </r>
      </text>
    </comment>
    <comment ref="E29" authorId="0" shapeId="0" xr:uid="{A6AD490B-20EE-42DC-80E0-E3FFC34774A2}">
      <text>
        <r>
          <rPr>
            <b/>
            <sz val="9"/>
            <color indexed="81"/>
            <rFont val="ＭＳ Ｐゴシック"/>
            <family val="3"/>
            <charset val="128"/>
          </rPr>
          <t>JAXA:</t>
        </r>
        <r>
          <rPr>
            <sz val="9"/>
            <color indexed="81"/>
            <rFont val="ＭＳ Ｐゴシック"/>
            <family val="3"/>
            <charset val="128"/>
          </rPr>
          <t xml:space="preserve">
「C.再委託費」は代表機関のみの入力</t>
        </r>
      </text>
    </comment>
    <comment ref="M29" authorId="0" shapeId="0" xr:uid="{10524F45-B6DC-44F0-BE95-8A9395BC3AA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JAXA:
</t>
        </r>
        <r>
          <rPr>
            <sz val="9"/>
            <color indexed="81"/>
            <rFont val="ＭＳ Ｐゴシック"/>
            <family val="3"/>
            <charset val="128"/>
          </rPr>
          <t>この行は、代表機関のみの入力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4" authorId="0" shapeId="0" xr:uid="{491608A1-687A-4EFF-9779-23EAE4B551A9}">
      <text>
        <r>
          <rPr>
            <b/>
            <sz val="9"/>
            <color indexed="81"/>
            <rFont val="MS P ゴシック"/>
            <family val="3"/>
            <charset val="128"/>
          </rPr>
          <t>JAXA:
非課税あるいは不課税のものは「税抜き」金額を記載し、備考欄に「非（不）課税対象・・・円」と記載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4" authorId="0" shapeId="0" xr:uid="{F57E39F1-AB4F-43FA-9996-C968320F5FD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JAXA:
</t>
        </r>
        <r>
          <rPr>
            <b/>
            <sz val="12"/>
            <color indexed="81"/>
            <rFont val="MS P ゴシック"/>
            <family val="3"/>
            <charset val="128"/>
          </rPr>
          <t>海外企業発注（契約：国内代理店契約を含む）を見込み計上する案件は、想定する相手先等について可能な限り明記して下さい。該当箇所は黄色セルでハッチングしてください。
（記載例１：「▲▲＆■Co.（米国）を想定」）
（記載例２：「▲▲＆■Co.（米国）（国内代理店経由）を想定」）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4" authorId="0" shapeId="0" xr:uid="{E1ECCFDA-6FD6-4D1A-9DEF-1E6019EC14F7}">
      <text>
        <r>
          <rPr>
            <b/>
            <sz val="9"/>
            <color indexed="81"/>
            <rFont val="MS P ゴシック"/>
            <family val="3"/>
            <charset val="128"/>
          </rPr>
          <t>JAXA:
本紙作成時点で対象者について具体化されてない場合は、対象者の規模（人数）がある程度把握できる記載を検討して下さい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8" authorId="0" shapeId="0" xr:uid="{ACBDC8A2-F1D8-4B88-8BFA-5CF43040033B}">
      <text>
        <r>
          <rPr>
            <b/>
            <sz val="9"/>
            <color indexed="81"/>
            <rFont val="MS P ゴシック"/>
            <family val="3"/>
            <charset val="128"/>
          </rPr>
          <t>JAXA:
上記金額のうち、非（不）課税分の合計を記載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4" authorId="0" shapeId="0" xr:uid="{AB969797-CEE4-47FF-964D-02430A8146F5}">
      <text>
        <r>
          <rPr>
            <b/>
            <sz val="9"/>
            <color indexed="81"/>
            <rFont val="MS P ゴシック"/>
            <family val="3"/>
            <charset val="128"/>
          </rPr>
          <t>JAXA:
海外企業発注（契約：国内代理店契約を含む）を見込み計上する案件は、想定する相手先等について可能な限り明記して下さい。該当箇所は黄色セルでハッチングしてください。
（記載例１：「▲▲＆■Co.（米国）を想定」）
（記載例２：「▲▲＆■Co.（米国）（国内代理店経由）を想定」）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4" authorId="0" shapeId="0" xr:uid="{F4DE24D5-F89C-49D2-875F-60992870944D}">
      <text>
        <r>
          <rPr>
            <b/>
            <sz val="9"/>
            <color indexed="81"/>
            <rFont val="MS P ゴシック"/>
            <family val="3"/>
            <charset val="128"/>
          </rPr>
          <t>JAXA:</t>
        </r>
        <r>
          <rPr>
            <sz val="9"/>
            <color indexed="81"/>
            <rFont val="MS P ゴシック"/>
            <family val="3"/>
            <charset val="128"/>
          </rPr>
          <t xml:space="preserve">
本紙作成時点では、氏名等の具体的な情報は求めませんが、実施体制との関係から、ある程度の対象者数が把握できる記載を検討して下さい</t>
        </r>
      </text>
    </comment>
    <comment ref="K4" authorId="0" shapeId="0" xr:uid="{7194F6F2-F163-47D6-8E2C-D7685972BFAB}">
      <text>
        <r>
          <rPr>
            <b/>
            <sz val="9"/>
            <color indexed="81"/>
            <rFont val="MS P ゴシック"/>
            <family val="3"/>
            <charset val="128"/>
          </rPr>
          <t>JAXA:</t>
        </r>
        <r>
          <rPr>
            <sz val="9"/>
            <color indexed="81"/>
            <rFont val="MS P ゴシック"/>
            <family val="3"/>
            <charset val="128"/>
          </rPr>
          <t xml:space="preserve">
備考欄に　「A）受託単価適用」、「B)健保等級単価適用」、「C）実績単価適用」のいずれかを記載
※派遣費用は「見積書単価（税抜）」と記載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4" authorId="0" shapeId="0" xr:uid="{68CA6A18-463B-4CE8-8BB9-779AADDA2B96}">
      <text>
        <r>
          <rPr>
            <b/>
            <sz val="9"/>
            <color indexed="81"/>
            <rFont val="MS P ゴシック"/>
            <family val="3"/>
            <charset val="128"/>
          </rPr>
          <t>JAXA:
国内旅費は「税込み」計上、外国旅費の一部「非課税取引」の額について、備考欄に記載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4" authorId="0" shapeId="0" xr:uid="{DA9BE789-1761-421B-997C-FB983E3907F3}">
      <text>
        <r>
          <rPr>
            <b/>
            <sz val="9"/>
            <color indexed="81"/>
            <rFont val="MS P ゴシック"/>
            <family val="3"/>
            <charset val="128"/>
          </rPr>
          <t>JAXA:
海外企業発注（契約：国内代理店契約を含む）を見込み計上する案件は、想定する相手先等について可能な限り明記して下さい。該当箇所は黄色セルでハッチングしてください。
（記載例１：「▲▲＆■Co.（米国）を想定」）
（記載例２：「▲▲＆■Co.（米国）（国内代理店経由）を想定」）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9" authorId="0" shapeId="0" xr:uid="{92D3ED67-3DD8-45E0-A89F-841D40D3BBF2}">
      <text>
        <r>
          <rPr>
            <b/>
            <sz val="9"/>
            <color indexed="81"/>
            <rFont val="MS P ゴシック"/>
            <family val="3"/>
            <charset val="128"/>
          </rPr>
          <t>JAXA:
飲食物の「購入」による、軽減税率対象（TAX８％）の場合、その旨を表記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4" authorId="0" shapeId="0" xr:uid="{C95AC7EC-C0D3-4F3F-8376-91129CB7473F}">
      <text>
        <r>
          <rPr>
            <b/>
            <sz val="9"/>
            <color indexed="81"/>
            <rFont val="MS P ゴシック"/>
            <family val="3"/>
            <charset val="128"/>
          </rPr>
          <t>JAXA:
海外企業発注（契約：国内代理店契約を含む）を見込み計上する案件は、想定する相手先等について可能な限り明記して下さい。該当箇所は黄色セルでハッチングしてください。
（記載例１：「▲▲＆■Co.（米国）を想定」）
（記載例２：「▲▲＆■Co.（米国）（国内代理店経由）を想定」）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<sst xmlns="http://schemas.openxmlformats.org/spreadsheetml/2006/main" count="373" uniqueCount="213">
  <si>
    <t>（別紙様式：代表/連携共用）</t>
    <rPh sb="1" eb="5">
      <t>ベッシヨウシキ</t>
    </rPh>
    <rPh sb="6" eb="8">
      <t>ダイヒョウ</t>
    </rPh>
    <rPh sb="9" eb="11">
      <t>レンケイ</t>
    </rPh>
    <rPh sb="11" eb="13">
      <t>キョウヨウ</t>
    </rPh>
    <phoneticPr fontId="2"/>
  </si>
  <si>
    <t>提案者：　○○○○〇会社（代表機関）</t>
    <rPh sb="0" eb="2">
      <t>テイアン</t>
    </rPh>
    <rPh sb="2" eb="3">
      <t>シャ</t>
    </rPh>
    <rPh sb="10" eb="12">
      <t>カイシャ</t>
    </rPh>
    <rPh sb="13" eb="15">
      <t>ダイヒョウ</t>
    </rPh>
    <rPh sb="15" eb="17">
      <t>キカン</t>
    </rPh>
    <phoneticPr fontId="2"/>
  </si>
  <si>
    <t>【テーマ名：　　　　　　　　　　　　　　　　　　　】</t>
    <rPh sb="4" eb="5">
      <t>メイ</t>
    </rPh>
    <phoneticPr fontId="2"/>
  </si>
  <si>
    <t>（技術開発項目：　　　　　　　　　　　　　　　　　　　）</t>
    <rPh sb="1" eb="7">
      <t>ギジュツカイハツコウモク</t>
    </rPh>
    <phoneticPr fontId="2"/>
  </si>
  <si>
    <t>研究開発課題提案書【様式８】事業期間内における機関毎の予算計画</t>
    <rPh sb="0" eb="6">
      <t>ケンキュウカイハツカダイ</t>
    </rPh>
    <rPh sb="6" eb="9">
      <t>テイアンショ</t>
    </rPh>
    <rPh sb="10" eb="12">
      <t>ヨウシキ</t>
    </rPh>
    <rPh sb="14" eb="19">
      <t>ジギョウキカンナイ</t>
    </rPh>
    <rPh sb="23" eb="25">
      <t>キカン</t>
    </rPh>
    <rPh sb="25" eb="26">
      <t>ゴト</t>
    </rPh>
    <rPh sb="27" eb="31">
      <t>ヨサンケイカク</t>
    </rPh>
    <phoneticPr fontId="2"/>
  </si>
  <si>
    <t>予算計画（経費内訳書）</t>
    <rPh sb="0" eb="4">
      <t>ヨサンケイカク</t>
    </rPh>
    <rPh sb="5" eb="7">
      <t>ケイヒ</t>
    </rPh>
    <rPh sb="7" eb="10">
      <t>ウチワケショ</t>
    </rPh>
    <phoneticPr fontId="2"/>
  </si>
  <si>
    <t>実施年度別（推計）</t>
    <rPh sb="0" eb="2">
      <t>ジッシ</t>
    </rPh>
    <rPh sb="2" eb="4">
      <t>ネンド</t>
    </rPh>
    <rPh sb="4" eb="5">
      <t>ベツ</t>
    </rPh>
    <rPh sb="6" eb="8">
      <t>スイケイ</t>
    </rPh>
    <phoneticPr fontId="2"/>
  </si>
  <si>
    <t>単位（千円）</t>
    <rPh sb="0" eb="2">
      <t>タンイ</t>
    </rPh>
    <rPh sb="3" eb="5">
      <t>センエン</t>
    </rPh>
    <phoneticPr fontId="2"/>
  </si>
  <si>
    <t>大項目</t>
    <rPh sb="0" eb="3">
      <t>ダイコウモク</t>
    </rPh>
    <phoneticPr fontId="2"/>
  </si>
  <si>
    <t>中項目</t>
    <rPh sb="0" eb="3">
      <t>チュウコウモク</t>
    </rPh>
    <phoneticPr fontId="2"/>
  </si>
  <si>
    <t>事業費（見込み額）</t>
    <rPh sb="0" eb="2">
      <t>ジギョウ</t>
    </rPh>
    <rPh sb="2" eb="3">
      <t>ヒ</t>
    </rPh>
    <rPh sb="4" eb="6">
      <t>ミコ</t>
    </rPh>
    <rPh sb="7" eb="8">
      <t>ガク</t>
    </rPh>
    <phoneticPr fontId="2"/>
  </si>
  <si>
    <t>交付申請予定額</t>
    <rPh sb="0" eb="4">
      <t>コウフシンセイ</t>
    </rPh>
    <rPh sb="4" eb="6">
      <t>ヨテイ</t>
    </rPh>
    <rPh sb="6" eb="7">
      <t>ガク</t>
    </rPh>
    <phoneticPr fontId="2"/>
  </si>
  <si>
    <t>備考</t>
    <rPh sb="0" eb="2">
      <t>ビコウ</t>
    </rPh>
    <phoneticPr fontId="2"/>
  </si>
  <si>
    <t>チェック</t>
    <phoneticPr fontId="2"/>
  </si>
  <si>
    <t>←左表の数値と一致しているか確認</t>
    <rPh sb="1" eb="3">
      <t>ヒダリヒョウ</t>
    </rPh>
    <rPh sb="4" eb="6">
      <t>スウチ</t>
    </rPh>
    <rPh sb="7" eb="9">
      <t>イッチ</t>
    </rPh>
    <rPh sb="14" eb="16">
      <t>カクニン</t>
    </rPh>
    <phoneticPr fontId="2"/>
  </si>
  <si>
    <t>補助率（</t>
    <rPh sb="0" eb="3">
      <t>ホジョリツ</t>
    </rPh>
    <phoneticPr fontId="2"/>
  </si>
  <si>
    <t>／</t>
    <phoneticPr fontId="2"/>
  </si>
  <si>
    <t>)</t>
    <phoneticPr fontId="2"/>
  </si>
  <si>
    <t>直接経費</t>
    <rPh sb="0" eb="4">
      <t>チョクセツケイヒ</t>
    </rPh>
    <phoneticPr fontId="2"/>
  </si>
  <si>
    <t>物品費</t>
    <rPh sb="0" eb="3">
      <t>ブッピンヒ</t>
    </rPh>
    <phoneticPr fontId="2"/>
  </si>
  <si>
    <t>設備備品費</t>
    <rPh sb="0" eb="5">
      <t>セツビビヒンヒ</t>
    </rPh>
    <phoneticPr fontId="2"/>
  </si>
  <si>
    <t>消耗品費</t>
    <rPh sb="0" eb="4">
      <t>ショウモウヒンヒ</t>
    </rPh>
    <phoneticPr fontId="2"/>
  </si>
  <si>
    <t>人件費・謝金</t>
    <rPh sb="0" eb="3">
      <t>ジンケンヒ</t>
    </rPh>
    <rPh sb="4" eb="6">
      <t>シャキン</t>
    </rPh>
    <phoneticPr fontId="2"/>
  </si>
  <si>
    <t>人件費</t>
    <rPh sb="0" eb="3">
      <t>ジンケンヒ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</si>
  <si>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</si>
  <si>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</si>
  <si>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国内旅費</t>
    <rPh sb="0" eb="4">
      <t>コクナイリョヒ</t>
    </rPh>
    <phoneticPr fontId="2"/>
  </si>
  <si>
    <t>外国旅費</t>
    <rPh sb="0" eb="4">
      <t>ガイコクリョヒ</t>
    </rPh>
    <phoneticPr fontId="2"/>
  </si>
  <si>
    <t>その他</t>
    <rPh sb="2" eb="3">
      <t>タ</t>
    </rPh>
    <phoneticPr fontId="2"/>
  </si>
  <si>
    <t>外注費</t>
    <rPh sb="0" eb="3">
      <t>ガイチュウヒ</t>
    </rPh>
    <phoneticPr fontId="2"/>
  </si>
  <si>
    <t>印刷製本費</t>
    <rPh sb="0" eb="5">
      <t>インサツセイホンヒ</t>
    </rPh>
    <phoneticPr fontId="2"/>
  </si>
  <si>
    <t>会議費</t>
    <rPh sb="0" eb="3">
      <t>カイギヒ</t>
    </rPh>
    <phoneticPr fontId="2"/>
  </si>
  <si>
    <t>通信運搬費</t>
    <rPh sb="0" eb="5">
      <t>ツウシンウンパンヒ</t>
    </rPh>
    <phoneticPr fontId="2"/>
  </si>
  <si>
    <t>光熱水料</t>
    <rPh sb="0" eb="4">
      <t>コウネツスイリョウ</t>
    </rPh>
    <phoneticPr fontId="2"/>
  </si>
  <si>
    <t>その他（諸経費）</t>
    <rPh sb="2" eb="3">
      <t>タ</t>
    </rPh>
    <rPh sb="4" eb="7">
      <t>ショケイヒ</t>
    </rPh>
    <phoneticPr fontId="2"/>
  </si>
  <si>
    <t>　A.直接経費の計</t>
    <rPh sb="3" eb="7">
      <t>チョクセツケイヒ</t>
    </rPh>
    <rPh sb="8" eb="9">
      <t>ケイ</t>
    </rPh>
    <phoneticPr fontId="2"/>
  </si>
  <si>
    <t>（上記の合計）</t>
    <rPh sb="1" eb="3">
      <t>ジョウキ</t>
    </rPh>
    <rPh sb="4" eb="6">
      <t>ゴウケイ</t>
    </rPh>
    <phoneticPr fontId="2"/>
  </si>
  <si>
    <t>A.直接経費の計（上記の合計）</t>
    <rPh sb="2" eb="6">
      <t>チョクセツケイヒ</t>
    </rPh>
    <rPh sb="7" eb="8">
      <t>ケイ</t>
    </rPh>
    <rPh sb="9" eb="11">
      <t>ジョウキ</t>
    </rPh>
    <rPh sb="12" eb="14">
      <t>ゴウケイ</t>
    </rPh>
    <phoneticPr fontId="2"/>
  </si>
  <si>
    <t>　B.間接経費</t>
    <rPh sb="3" eb="7">
      <t>カンセツケイヒ</t>
    </rPh>
    <phoneticPr fontId="2"/>
  </si>
  <si>
    <t>B.間接経費</t>
    <rPh sb="2" eb="6">
      <t>カンセツケイヒ</t>
    </rPh>
    <phoneticPr fontId="2"/>
  </si>
  <si>
    <t>C.再委託費</t>
    <rPh sb="2" eb="6">
      <t>サイイタクヒ</t>
    </rPh>
    <phoneticPr fontId="2"/>
  </si>
  <si>
    <t>　事業費　総計</t>
    <rPh sb="1" eb="4">
      <t>ジギョウヒ</t>
    </rPh>
    <rPh sb="5" eb="7">
      <t>ソウケイ</t>
    </rPh>
    <phoneticPr fontId="2"/>
  </si>
  <si>
    <t>上記（A～C）の合計</t>
    <rPh sb="0" eb="2">
      <t>ジョウキ</t>
    </rPh>
    <rPh sb="8" eb="10">
      <t>ゴウケイ</t>
    </rPh>
    <phoneticPr fontId="2"/>
  </si>
  <si>
    <t>（全体計画）事業費　総計</t>
    <rPh sb="1" eb="5">
      <t>ゼンタイケイカク</t>
    </rPh>
    <rPh sb="6" eb="9">
      <t>ジギョウヒ</t>
    </rPh>
    <rPh sb="10" eb="12">
      <t>ソウケイ</t>
    </rPh>
    <phoneticPr fontId="2"/>
  </si>
  <si>
    <t>※（グレー、青）のセル箇所のみ、数式が入っています。計算に誤りがないか最終確認して下さい</t>
    <rPh sb="6" eb="7">
      <t>アオ</t>
    </rPh>
    <rPh sb="11" eb="13">
      <t>カショ</t>
    </rPh>
    <rPh sb="16" eb="18">
      <t>スウシキ</t>
    </rPh>
    <rPh sb="19" eb="20">
      <t>ハイ</t>
    </rPh>
    <rPh sb="26" eb="28">
      <t>ケイサン</t>
    </rPh>
    <rPh sb="29" eb="30">
      <t>アヤマ</t>
    </rPh>
    <rPh sb="35" eb="37">
      <t>サイシュウ</t>
    </rPh>
    <rPh sb="37" eb="39">
      <t>カクニン</t>
    </rPh>
    <rPh sb="41" eb="42">
      <t>クダ</t>
    </rPh>
    <phoneticPr fontId="2"/>
  </si>
  <si>
    <t>※E列、J列およびO列の各行の数値が合致しているか最終確認して下さい</t>
    <rPh sb="2" eb="3">
      <t>レツ</t>
    </rPh>
    <rPh sb="5" eb="6">
      <t>レツ</t>
    </rPh>
    <rPh sb="10" eb="11">
      <t>レツ</t>
    </rPh>
    <rPh sb="12" eb="14">
      <t>カクギョウ</t>
    </rPh>
    <rPh sb="15" eb="17">
      <t>スウチ</t>
    </rPh>
    <rPh sb="18" eb="20">
      <t>ガッチ</t>
    </rPh>
    <rPh sb="25" eb="27">
      <t>サイシュウ</t>
    </rPh>
    <rPh sb="27" eb="29">
      <t>カクニン</t>
    </rPh>
    <rPh sb="31" eb="32">
      <t>クダ</t>
    </rPh>
    <phoneticPr fontId="2"/>
  </si>
  <si>
    <t>※上表「C.再委託費（補助金の場合は委託費）」欄は、代表機関のみ入力可</t>
    <rPh sb="1" eb="3">
      <t>ジョウヒョウ</t>
    </rPh>
    <rPh sb="6" eb="10">
      <t>サイイタクヒ</t>
    </rPh>
    <rPh sb="11" eb="14">
      <t>ホジョキン</t>
    </rPh>
    <rPh sb="15" eb="17">
      <t>バアイ</t>
    </rPh>
    <rPh sb="18" eb="21">
      <t>イタクヒ</t>
    </rPh>
    <rPh sb="23" eb="24">
      <t>ラン</t>
    </rPh>
    <rPh sb="26" eb="30">
      <t>ダイヒョウキカン</t>
    </rPh>
    <rPh sb="32" eb="34">
      <t>ニュウリョク</t>
    </rPh>
    <rPh sb="34" eb="35">
      <t>カ</t>
    </rPh>
    <phoneticPr fontId="2"/>
  </si>
  <si>
    <t>セルは、数式が入っています</t>
    <rPh sb="4" eb="6">
      <t>スウシキ</t>
    </rPh>
    <rPh sb="7" eb="8">
      <t>ハイ</t>
    </rPh>
    <phoneticPr fontId="2"/>
  </si>
  <si>
    <t>（大項目）物品費</t>
    <rPh sb="1" eb="4">
      <t>ダイコウモク</t>
    </rPh>
    <rPh sb="5" eb="8">
      <t>ブッピンヒ</t>
    </rPh>
    <phoneticPr fontId="2"/>
  </si>
  <si>
    <t>　（中項目）設備備品費</t>
    <rPh sb="2" eb="5">
      <t>チュウコウモク</t>
    </rPh>
    <rPh sb="6" eb="11">
      <t>セツビビヒンヒ</t>
    </rPh>
    <phoneticPr fontId="2"/>
  </si>
  <si>
    <t>↓</t>
    <phoneticPr fontId="2"/>
  </si>
  <si>
    <t>品　名</t>
    <rPh sb="0" eb="1">
      <t>ヒン</t>
    </rPh>
    <rPh sb="2" eb="3">
      <t>ナ</t>
    </rPh>
    <phoneticPr fontId="2"/>
  </si>
  <si>
    <t>仕　様</t>
    <rPh sb="0" eb="1">
      <t>シ</t>
    </rPh>
    <rPh sb="2" eb="3">
      <t>サマ</t>
    </rPh>
    <phoneticPr fontId="2"/>
  </si>
  <si>
    <t>数量</t>
    <rPh sb="0" eb="2">
      <t>スウリョウ</t>
    </rPh>
    <phoneticPr fontId="2"/>
  </si>
  <si>
    <t>調達予定時期
（202Y/M）</t>
    <rPh sb="0" eb="6">
      <t>チョウタツヨテイジキ</t>
    </rPh>
    <phoneticPr fontId="2"/>
  </si>
  <si>
    <t>備　考</t>
    <rPh sb="0" eb="1">
      <t>ビ</t>
    </rPh>
    <rPh sb="2" eb="3">
      <t>コウ</t>
    </rPh>
    <phoneticPr fontId="2"/>
  </si>
  <si>
    <t>【設備備品費】</t>
    <rPh sb="1" eb="6">
      <t>セツビビヒンヒ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</si>
  <si>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クライオスタット</t>
    </r>
    <rPh sb="1" eb="4">
      <t>キサイレイ</t>
    </rPh>
    <phoneticPr fontId="2"/>
  </si>
  <si>
    <t>HM560MV（ﾊﾞｷｭﾄｰﾑ付）</t>
    <phoneticPr fontId="2"/>
  </si>
  <si>
    <t>2025年10月頃</t>
    <rPh sb="4" eb="5">
      <t>ネン</t>
    </rPh>
    <rPh sb="7" eb="8">
      <t>ガツ</t>
    </rPh>
    <rPh sb="8" eb="9">
      <t>コロ</t>
    </rPh>
    <phoneticPr fontId="2"/>
  </si>
  <si>
    <t>技術開発計画２年目に整備予定</t>
    <rPh sb="0" eb="6">
      <t>ギジュツカイハツケイカク</t>
    </rPh>
    <rPh sb="7" eb="9">
      <t>ネンメ</t>
    </rPh>
    <rPh sb="10" eb="14">
      <t>セイビヨテイ</t>
    </rPh>
    <phoneticPr fontId="2"/>
  </si>
  <si>
    <t>【試作品費】※</t>
    <rPh sb="1" eb="5">
      <t>シサクヒンヒ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</si>
  <si>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・・・化合成システム </t>
    </r>
    <rPh sb="1" eb="4">
      <t>キサイレイ</t>
    </rPh>
    <phoneticPr fontId="2"/>
  </si>
  <si>
    <t>2025年5月頃（完成予定）</t>
    <rPh sb="4" eb="5">
      <t>ネン</t>
    </rPh>
    <rPh sb="6" eb="7">
      <t>ガツ</t>
    </rPh>
    <rPh sb="7" eb="8">
      <t>コロ</t>
    </rPh>
    <rPh sb="9" eb="11">
      <t>カンセイ</t>
    </rPh>
    <rPh sb="11" eb="13">
      <t>ヨテイ</t>
    </rPh>
    <phoneticPr fontId="2"/>
  </si>
  <si>
    <t>技術開発計画２年目</t>
    <rPh sb="0" eb="6">
      <t>ギジュツカイハツケイカク</t>
    </rPh>
    <rPh sb="7" eb="9">
      <t>ネンメ</t>
    </rPh>
    <phoneticPr fontId="2"/>
  </si>
  <si>
    <t>計</t>
    <rPh sb="0" eb="1">
      <t>ケイ</t>
    </rPh>
    <phoneticPr fontId="2"/>
  </si>
  <si>
    <t>　※【試作品費】は、技術開発計画上、必要な場合に計上すること。無い場合は当該費目を削除</t>
    <rPh sb="3" eb="7">
      <t>シサクヒンヒ</t>
    </rPh>
    <rPh sb="10" eb="17">
      <t>ギジュツカイハツケイカクジョウ</t>
    </rPh>
    <rPh sb="18" eb="20">
      <t>ヒツヨウ</t>
    </rPh>
    <rPh sb="21" eb="23">
      <t>バアイ</t>
    </rPh>
    <rPh sb="24" eb="26">
      <t>ケイジョウ</t>
    </rPh>
    <rPh sb="31" eb="32">
      <t>ナ</t>
    </rPh>
    <rPh sb="33" eb="35">
      <t>バアイ</t>
    </rPh>
    <rPh sb="36" eb="40">
      <t>トウガイヒモク</t>
    </rPh>
    <rPh sb="41" eb="43">
      <t>サクジョ</t>
    </rPh>
    <phoneticPr fontId="2"/>
  </si>
  <si>
    <t>　表中の行が不足する場合は適宜、行を追加の上入力してください（最後の行「計」欄の合計額の反映を確認）</t>
    <rPh sb="1" eb="3">
      <t>ヒョウチュウ</t>
    </rPh>
    <rPh sb="4" eb="5">
      <t>ギョウ</t>
    </rPh>
    <rPh sb="6" eb="8">
      <t>フソク</t>
    </rPh>
    <rPh sb="10" eb="12">
      <t>バアイ</t>
    </rPh>
    <rPh sb="13" eb="15">
      <t>テキギ</t>
    </rPh>
    <rPh sb="16" eb="17">
      <t>ギョウ</t>
    </rPh>
    <rPh sb="18" eb="20">
      <t>ツイカ</t>
    </rPh>
    <rPh sb="21" eb="22">
      <t>ウエ</t>
    </rPh>
    <rPh sb="22" eb="24">
      <t>ニュウリョク</t>
    </rPh>
    <rPh sb="31" eb="33">
      <t>サイゴ</t>
    </rPh>
    <rPh sb="34" eb="35">
      <t>ギョウ</t>
    </rPh>
    <rPh sb="36" eb="37">
      <t>ケイ</t>
    </rPh>
    <rPh sb="38" eb="39">
      <t>ラン</t>
    </rPh>
    <rPh sb="40" eb="42">
      <t>ゴウケイ</t>
    </rPh>
    <rPh sb="42" eb="43">
      <t>ガク</t>
    </rPh>
    <rPh sb="44" eb="46">
      <t>ハンエイ</t>
    </rPh>
    <rPh sb="47" eb="49">
      <t>カクニン</t>
    </rPh>
    <phoneticPr fontId="2"/>
  </si>
  <si>
    <t>セル部分は数式が入っています</t>
    <rPh sb="2" eb="4">
      <t>ブブン</t>
    </rPh>
    <rPh sb="5" eb="7">
      <t>スウシキ</t>
    </rPh>
    <rPh sb="8" eb="9">
      <t>ハイ</t>
    </rPh>
    <phoneticPr fontId="2"/>
  </si>
  <si>
    <t>（大項目）人件費・謝金</t>
    <rPh sb="1" eb="4">
      <t>ダイコウモク</t>
    </rPh>
    <rPh sb="5" eb="8">
      <t>ジンケンヒ</t>
    </rPh>
    <rPh sb="9" eb="11">
      <t>シャキン</t>
    </rPh>
    <phoneticPr fontId="2"/>
  </si>
  <si>
    <t>　（中項目）謝金</t>
    <rPh sb="2" eb="5">
      <t>チュウコウモク</t>
    </rPh>
    <rPh sb="6" eb="8">
      <t>シャキン</t>
    </rPh>
    <phoneticPr fontId="2"/>
  </si>
  <si>
    <t>氏名</t>
    <rPh sb="0" eb="2">
      <t>シメイ</t>
    </rPh>
    <phoneticPr fontId="2"/>
  </si>
  <si>
    <t>用務等</t>
    <rPh sb="0" eb="3">
      <t>ヨウムトウ</t>
    </rPh>
    <phoneticPr fontId="2"/>
  </si>
  <si>
    <t>回数</t>
    <rPh sb="0" eb="2">
      <t>カイスウ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</si>
  <si>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宇部　宙</t>
    </r>
    <rPh sb="1" eb="4">
      <t>キサイレイ</t>
    </rPh>
    <rPh sb="6" eb="8">
      <t>ウベ</t>
    </rPh>
    <rPh sb="9" eb="10">
      <t>チュウ</t>
    </rPh>
    <phoneticPr fontId="2"/>
  </si>
  <si>
    <t>○○検討会出席</t>
    <rPh sb="2" eb="5">
      <t>ケントウカイ</t>
    </rPh>
    <rPh sb="5" eb="7">
      <t>シュッセキ</t>
    </rPh>
    <phoneticPr fontId="2"/>
  </si>
  <si>
    <t>（所属）□□大学教授</t>
    <rPh sb="1" eb="3">
      <t>ショゾク</t>
    </rPh>
    <rPh sb="6" eb="8">
      <t>ダイガク</t>
    </rPh>
    <rPh sb="8" eb="10">
      <t>キョウジュ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</si>
  <si>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航空　匠</t>
    </r>
    <rPh sb="1" eb="3">
      <t>キサイ</t>
    </rPh>
    <rPh sb="3" eb="4">
      <t>レイ</t>
    </rPh>
    <rPh sb="6" eb="8">
      <t>コウクウ</t>
    </rPh>
    <rPh sb="9" eb="10">
      <t>タクミ</t>
    </rPh>
    <phoneticPr fontId="2"/>
  </si>
  <si>
    <t>▲▲技術に関する助言（協力者）</t>
    <rPh sb="2" eb="4">
      <t>ギジュツ</t>
    </rPh>
    <rPh sb="5" eb="6">
      <t>カン</t>
    </rPh>
    <rPh sb="8" eb="10">
      <t>ジョゲン</t>
    </rPh>
    <rPh sb="11" eb="13">
      <t>キョウリョク</t>
    </rPh>
    <rPh sb="13" eb="14">
      <t>シャ</t>
    </rPh>
    <phoneticPr fontId="2"/>
  </si>
  <si>
    <t>（所属）▽▽研究所長</t>
    <rPh sb="1" eb="3">
      <t>ショゾク</t>
    </rPh>
    <rPh sb="6" eb="9">
      <t>ケンキュウショ</t>
    </rPh>
    <rPh sb="9" eb="10">
      <t>チョウ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</si>
  <si>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◇◇分野有識者（2名）</t>
    </r>
    <rPh sb="1" eb="3">
      <t>キサイ</t>
    </rPh>
    <rPh sb="3" eb="4">
      <t>レイ</t>
    </rPh>
    <rPh sb="8" eb="10">
      <t>ブンヤ</t>
    </rPh>
    <rPh sb="10" eb="13">
      <t>ユウシキシャ</t>
    </rPh>
    <rPh sb="15" eb="16">
      <t>メイ</t>
    </rPh>
    <phoneticPr fontId="2"/>
  </si>
  <si>
    <t>◇◇分野の技術動向に関する助言（協力者）</t>
    <rPh sb="2" eb="4">
      <t>ブンヤ</t>
    </rPh>
    <rPh sb="5" eb="9">
      <t>ギジュツドウコウ</t>
    </rPh>
    <rPh sb="10" eb="11">
      <t>カン</t>
    </rPh>
    <rPh sb="13" eb="15">
      <t>ジョゲン</t>
    </rPh>
    <rPh sb="16" eb="18">
      <t>キョウリョク</t>
    </rPh>
    <rPh sb="18" eb="19">
      <t>シャ</t>
    </rPh>
    <phoneticPr fontId="2"/>
  </si>
  <si>
    <t>　（中項目）消耗品費</t>
    <rPh sb="2" eb="5">
      <t>チュウコウモク</t>
    </rPh>
    <rPh sb="6" eb="10">
      <t>ショウモウヒンヒ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</si>
  <si>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液体窒素</t>
    </r>
    <rPh sb="1" eb="4">
      <t>キサイレイ</t>
    </rPh>
    <rPh sb="6" eb="8">
      <t>エキタイ</t>
    </rPh>
    <rPh sb="8" eb="10">
      <t>チッソ</t>
    </rPh>
    <phoneticPr fontId="2"/>
  </si>
  <si>
    <t>３年分見込み</t>
    <rPh sb="1" eb="3">
      <t>ネンブン</t>
    </rPh>
    <rPh sb="3" eb="5">
      <t>ミコ</t>
    </rPh>
    <phoneticPr fontId="2"/>
  </si>
  <si>
    <t>2024年10月から（随時）</t>
    <rPh sb="4" eb="5">
      <t>ネン</t>
    </rPh>
    <rPh sb="7" eb="8">
      <t>ガツ</t>
    </rPh>
    <rPh sb="11" eb="13">
      <t>ズイジ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</si>
  <si>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実験用マウス</t>
    </r>
    <rPh sb="1" eb="4">
      <t>キサイレイ</t>
    </rPh>
    <rPh sb="6" eb="9">
      <t>ジッケンヨウ</t>
    </rPh>
    <phoneticPr fontId="2"/>
  </si>
  <si>
    <t>2024年11月から（随時）</t>
    <rPh sb="4" eb="5">
      <t>ネン</t>
    </rPh>
    <rPh sb="7" eb="8">
      <t>ガツ</t>
    </rPh>
    <rPh sb="11" eb="13">
      <t>ズイジ</t>
    </rPh>
    <phoneticPr fontId="2"/>
  </si>
  <si>
    <t>（注）作成要領：「C）実績単価」を適用した場合のみ使用</t>
    <rPh sb="1" eb="2">
      <t>チュウ</t>
    </rPh>
    <rPh sb="3" eb="7">
      <t>サクセイヨウリョウ</t>
    </rPh>
    <rPh sb="11" eb="13">
      <t>ジッセキ</t>
    </rPh>
    <rPh sb="13" eb="15">
      <t>タンカ</t>
    </rPh>
    <rPh sb="17" eb="19">
      <t>テキヨウ</t>
    </rPh>
    <rPh sb="21" eb="23">
      <t>バアイ</t>
    </rPh>
    <rPh sb="25" eb="27">
      <t>シヨウ</t>
    </rPh>
    <phoneticPr fontId="2"/>
  </si>
  <si>
    <t>（中項目）人件費</t>
    <rPh sb="1" eb="4">
      <t>チュウコウモク</t>
    </rPh>
    <rPh sb="5" eb="8">
      <t>ジンケンヒ</t>
    </rPh>
    <phoneticPr fontId="2"/>
  </si>
  <si>
    <t>区分</t>
    <rPh sb="0" eb="2">
      <t>クブン</t>
    </rPh>
    <phoneticPr fontId="2"/>
  </si>
  <si>
    <t>雇用関係の有無</t>
    <rPh sb="0" eb="2">
      <t>コヨウ</t>
    </rPh>
    <rPh sb="2" eb="4">
      <t>カンケイ</t>
    </rPh>
    <rPh sb="5" eb="7">
      <t>ウム</t>
    </rPh>
    <phoneticPr fontId="2"/>
  </si>
  <si>
    <t>氏名等</t>
    <rPh sb="0" eb="3">
      <t>シメイトウ</t>
    </rPh>
    <phoneticPr fontId="2"/>
  </si>
  <si>
    <t>②従事時間
（想定）</t>
    <rPh sb="1" eb="3">
      <t>ジュウジ</t>
    </rPh>
    <rPh sb="3" eb="5">
      <t>ジカン</t>
    </rPh>
    <rPh sb="7" eb="9">
      <t>ソウテイ</t>
    </rPh>
    <phoneticPr fontId="2"/>
  </si>
  <si>
    <t>③人工費　計
（①×②）</t>
    <rPh sb="1" eb="3">
      <t>ニンク</t>
    </rPh>
    <rPh sb="3" eb="4">
      <t>ヒ</t>
    </rPh>
    <rPh sb="5" eb="6">
      <t>ケイ</t>
    </rPh>
    <phoneticPr fontId="2"/>
  </si>
  <si>
    <t>（記載例）</t>
    <rPh sb="1" eb="3">
      <t>キサイ</t>
    </rPh>
    <rPh sb="3" eb="4">
      <t>レイ</t>
    </rPh>
    <phoneticPr fontId="2"/>
  </si>
  <si>
    <t>（業務担当者）</t>
    <rPh sb="1" eb="6">
      <t>ギョウムタントウシャ</t>
    </rPh>
    <phoneticPr fontId="2"/>
  </si>
  <si>
    <t>有</t>
    <rPh sb="0" eb="1">
      <t>アリ</t>
    </rPh>
    <phoneticPr fontId="2"/>
  </si>
  <si>
    <t>主任研究員A</t>
    <rPh sb="0" eb="5">
      <t>シュニンケンキュウイン</t>
    </rPh>
    <phoneticPr fontId="2"/>
  </si>
  <si>
    <t>C）実績単価適用</t>
    <rPh sb="2" eb="6">
      <t>ジッセキタンカ</t>
    </rPh>
    <rPh sb="6" eb="8">
      <t>テキヨウ</t>
    </rPh>
    <phoneticPr fontId="2"/>
  </si>
  <si>
    <t>研究員B</t>
    <rPh sb="0" eb="3">
      <t>ケンキュウイン</t>
    </rPh>
    <phoneticPr fontId="2"/>
  </si>
  <si>
    <t>同上</t>
    <rPh sb="0" eb="2">
      <t>ドウジョウ</t>
    </rPh>
    <phoneticPr fontId="2"/>
  </si>
  <si>
    <t>研究員C</t>
    <rPh sb="0" eb="3">
      <t>ケンキュウイン</t>
    </rPh>
    <phoneticPr fontId="2"/>
  </si>
  <si>
    <t>（補助者）</t>
    <rPh sb="1" eb="4">
      <t>ホジョシャ</t>
    </rPh>
    <phoneticPr fontId="2"/>
  </si>
  <si>
    <t>技術補佐員D</t>
    <rPh sb="0" eb="2">
      <t>ギジュツ</t>
    </rPh>
    <rPh sb="2" eb="5">
      <t>ホサイン</t>
    </rPh>
    <phoneticPr fontId="2"/>
  </si>
  <si>
    <t>事務補佐員E</t>
    <rPh sb="0" eb="5">
      <t>ジムホサイン</t>
    </rPh>
    <phoneticPr fontId="2"/>
  </si>
  <si>
    <t>（記載例）</t>
    <rPh sb="1" eb="4">
      <t>キサイレイ</t>
    </rPh>
    <phoneticPr fontId="2"/>
  </si>
  <si>
    <t>（派遣費用）</t>
    <rPh sb="1" eb="3">
      <t>ハケン</t>
    </rPh>
    <rPh sb="3" eb="5">
      <t>ヒヨウ</t>
    </rPh>
    <phoneticPr fontId="2"/>
  </si>
  <si>
    <t>無
（契約）</t>
    <rPh sb="0" eb="1">
      <t>ナシ</t>
    </rPh>
    <rPh sb="3" eb="5">
      <t>ケイヤク</t>
    </rPh>
    <phoneticPr fontId="2"/>
  </si>
  <si>
    <t>特殊技能派遣者F</t>
    <rPh sb="0" eb="2">
      <t>トクシュ</t>
    </rPh>
    <rPh sb="2" eb="4">
      <t>ギノウ</t>
    </rPh>
    <rPh sb="4" eb="7">
      <t>ハケンシャ</t>
    </rPh>
    <phoneticPr fontId="2"/>
  </si>
  <si>
    <t>見積書単価（税抜）適用</t>
    <rPh sb="0" eb="3">
      <t>ミツモリショ</t>
    </rPh>
    <rPh sb="3" eb="5">
      <t>タンカ</t>
    </rPh>
    <rPh sb="6" eb="8">
      <t>ゼイヌキ</t>
    </rPh>
    <rPh sb="9" eb="11">
      <t>テキヨウ</t>
    </rPh>
    <phoneticPr fontId="2"/>
  </si>
  <si>
    <t>（大項目）旅費</t>
    <rPh sb="1" eb="4">
      <t>ダイコウモク</t>
    </rPh>
    <rPh sb="5" eb="7">
      <t>リョヒ</t>
    </rPh>
    <phoneticPr fontId="2"/>
  </si>
  <si>
    <t>　（中項目）旅費</t>
    <rPh sb="2" eb="5">
      <t>チュウコウモク</t>
    </rPh>
    <rPh sb="6" eb="8">
      <t>リョヒ</t>
    </rPh>
    <phoneticPr fontId="2"/>
  </si>
  <si>
    <t>用務先</t>
    <rPh sb="0" eb="3">
      <t>ヨウムサキ</t>
    </rPh>
    <phoneticPr fontId="2"/>
  </si>
  <si>
    <t>【国内旅費】</t>
    <rPh sb="1" eb="5">
      <t>コクナイリョヒ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</si>
  <si>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宇部　宙</t>
    </r>
    <r>
      <rPr>
        <sz val="11"/>
        <color theme="1"/>
        <rFont val="游ゴシック"/>
        <family val="3"/>
        <charset val="128"/>
        <scheme val="minor"/>
      </rPr>
      <t xml:space="preserve"> ほか２名</t>
    </r>
    <rPh sb="1" eb="4">
      <t>キサイレイ</t>
    </rPh>
    <rPh sb="6" eb="8">
      <t>ウベ</t>
    </rPh>
    <rPh sb="9" eb="10">
      <t>チュウ</t>
    </rPh>
    <rPh sb="14" eb="15">
      <t>メイ</t>
    </rPh>
    <phoneticPr fontId="2"/>
  </si>
  <si>
    <t>○○検討会出席（３名×５回）</t>
    <rPh sb="2" eb="5">
      <t>ケントウカイ</t>
    </rPh>
    <rPh sb="5" eb="7">
      <t>シュッセキ</t>
    </rPh>
    <rPh sb="9" eb="10">
      <t>メイ</t>
    </rPh>
    <rPh sb="12" eb="13">
      <t>カイ</t>
    </rPh>
    <phoneticPr fontId="2"/>
  </si>
  <si>
    <t>●●会館（東京都）</t>
    <rPh sb="2" eb="4">
      <t>カイカン</t>
    </rPh>
    <rPh sb="5" eb="8">
      <t>トウキョウト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</si>
  <si>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（研究者等の氏名）</t>
    </r>
    <rPh sb="1" eb="3">
      <t>キサイ</t>
    </rPh>
    <rPh sb="3" eb="4">
      <t>レイ</t>
    </rPh>
    <rPh sb="7" eb="10">
      <t>ケンキュウシャ</t>
    </rPh>
    <rPh sb="10" eb="11">
      <t>トウ</t>
    </rPh>
    <rPh sb="12" eb="14">
      <t>シメイ</t>
    </rPh>
    <phoneticPr fontId="2"/>
  </si>
  <si>
    <t>▲▲技術に関する指導・助言
（協力者）航空　匠教授</t>
    <rPh sb="2" eb="4">
      <t>ギジュツ</t>
    </rPh>
    <rPh sb="5" eb="6">
      <t>カン</t>
    </rPh>
    <rPh sb="8" eb="10">
      <t>シドウ</t>
    </rPh>
    <rPh sb="11" eb="13">
      <t>ジョゲン</t>
    </rPh>
    <rPh sb="15" eb="17">
      <t>キョウリョク</t>
    </rPh>
    <rPh sb="17" eb="18">
      <t>シャ</t>
    </rPh>
    <rPh sb="19" eb="21">
      <t>コウクウ</t>
    </rPh>
    <rPh sb="22" eb="23">
      <t>タクミ</t>
    </rPh>
    <rPh sb="23" eb="25">
      <t>キョウジュ</t>
    </rPh>
    <phoneticPr fontId="2"/>
  </si>
  <si>
    <t>▽▽研究所</t>
    <rPh sb="2" eb="4">
      <t>ケンキュウ</t>
    </rPh>
    <rPh sb="4" eb="5">
      <t>ショ</t>
    </rPh>
    <phoneticPr fontId="2"/>
  </si>
  <si>
    <t>【外国旅費】</t>
    <rPh sb="1" eb="5">
      <t>ガイコクリョヒ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</si>
  <si>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（研究者等の氏名）</t>
    </r>
    <rPh sb="1" eb="4">
      <t>キサイレイ</t>
    </rPh>
    <rPh sb="7" eb="11">
      <t>ケンキュウシャトウ</t>
    </rPh>
    <rPh sb="12" eb="14">
      <t>シメイ</t>
    </rPh>
    <phoneticPr fontId="2"/>
  </si>
  <si>
    <t>ダボス会議の参加</t>
    <rPh sb="3" eb="5">
      <t>カイギ</t>
    </rPh>
    <rPh sb="6" eb="8">
      <t>サンカ</t>
    </rPh>
    <phoneticPr fontId="2"/>
  </si>
  <si>
    <t>スイス</t>
    <phoneticPr fontId="2"/>
  </si>
  <si>
    <t>２年目に予定
うち、非課税取引1,850,000</t>
    <rPh sb="1" eb="3">
      <t>ネンメ</t>
    </rPh>
    <rPh sb="4" eb="6">
      <t>ヨテイ</t>
    </rPh>
    <rPh sb="10" eb="13">
      <t>ヒカゼイ</t>
    </rPh>
    <rPh sb="13" eb="15">
      <t>トリヒキ</t>
    </rPh>
    <phoneticPr fontId="2"/>
  </si>
  <si>
    <t>（大項目）その他</t>
    <rPh sb="1" eb="4">
      <t>ダイコウモク</t>
    </rPh>
    <rPh sb="7" eb="8">
      <t>タ</t>
    </rPh>
    <phoneticPr fontId="2"/>
  </si>
  <si>
    <t>　（中項目）外注費</t>
    <rPh sb="2" eb="5">
      <t>チュウコウモク</t>
    </rPh>
    <rPh sb="6" eb="9">
      <t>ガイチュウヒ</t>
    </rPh>
    <phoneticPr fontId="2"/>
  </si>
  <si>
    <t>件　名</t>
    <rPh sb="0" eb="1">
      <t>ケン</t>
    </rPh>
    <rPh sb="2" eb="3">
      <t>ナ</t>
    </rPh>
    <phoneticPr fontId="2"/>
  </si>
  <si>
    <t>摘　要</t>
    <rPh sb="0" eb="1">
      <t>テキ</t>
    </rPh>
    <rPh sb="2" eb="3">
      <t>ヨウ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</si>
  <si>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 xml:space="preserve">（記載例）
</t>
    </r>
    <r>
      <rPr>
        <sz val="11"/>
        <color theme="1"/>
        <rFont val="游ゴシック"/>
        <family val="2"/>
        <charset val="128"/>
        <scheme val="minor"/>
      </rPr>
      <t>既存装置の保守・点検</t>
    </r>
    <rPh sb="1" eb="4">
      <t>キサイレイ</t>
    </rPh>
    <rPh sb="6" eb="8">
      <t>キゾン</t>
    </rPh>
    <rPh sb="8" eb="10">
      <t>ソウチ</t>
    </rPh>
    <rPh sb="11" eb="13">
      <t>ホシュ</t>
    </rPh>
    <rPh sb="14" eb="16">
      <t>テンケン</t>
    </rPh>
    <phoneticPr fontId="2"/>
  </si>
  <si>
    <t>●●●大型システムの部品交換、動作検証、調整等</t>
    <rPh sb="3" eb="5">
      <t>オオガタ</t>
    </rPh>
    <rPh sb="10" eb="12">
      <t>ブヒン</t>
    </rPh>
    <rPh sb="12" eb="14">
      <t>コウカン</t>
    </rPh>
    <rPh sb="15" eb="17">
      <t>ドウサ</t>
    </rPh>
    <rPh sb="17" eb="19">
      <t>ケンショウ</t>
    </rPh>
    <rPh sb="20" eb="22">
      <t>チョウセイ</t>
    </rPh>
    <rPh sb="22" eb="23">
      <t>トウ</t>
    </rPh>
    <phoneticPr fontId="2"/>
  </si>
  <si>
    <t>2024年10月頃発注</t>
    <rPh sb="4" eb="5">
      <t>ネン</t>
    </rPh>
    <rPh sb="7" eb="8">
      <t>ガツ</t>
    </rPh>
    <rPh sb="8" eb="9">
      <t>コロ</t>
    </rPh>
    <rPh sb="9" eb="11">
      <t>ハッチュウ</t>
    </rPh>
    <phoneticPr fontId="2"/>
  </si>
  <si>
    <t>年1回×３年</t>
    <rPh sb="0" eb="1">
      <t>ネン</t>
    </rPh>
    <rPh sb="2" eb="3">
      <t>カイ</t>
    </rPh>
    <rPh sb="5" eb="6">
      <t>ネン</t>
    </rPh>
    <phoneticPr fontId="2"/>
  </si>
  <si>
    <t>　（中項目）印刷製本費</t>
    <rPh sb="2" eb="5">
      <t>チュウコウモク</t>
    </rPh>
    <rPh sb="6" eb="11">
      <t>インサツセイホンヒ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</si>
  <si>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 xml:space="preserve">（記載例）
</t>
    </r>
    <r>
      <rPr>
        <sz val="11"/>
        <color theme="1"/>
        <rFont val="游ゴシック"/>
        <family val="3"/>
        <charset val="128"/>
        <scheme val="minor"/>
      </rPr>
      <t>〇〇検討会報告資料</t>
    </r>
    <rPh sb="1" eb="4">
      <t>キサイレイ</t>
    </rPh>
    <rPh sb="8" eb="11">
      <t>ケントウカイ</t>
    </rPh>
    <rPh sb="11" eb="13">
      <t>ホウコク</t>
    </rPh>
    <rPh sb="13" eb="15">
      <t>シリョウ</t>
    </rPh>
    <phoneticPr fontId="2"/>
  </si>
  <si>
    <t>カラー100部</t>
    <rPh sb="6" eb="7">
      <t>ブ</t>
    </rPh>
    <phoneticPr fontId="2"/>
  </si>
  <si>
    <t>2026年11月頃発注</t>
    <rPh sb="4" eb="5">
      <t>ネン</t>
    </rPh>
    <rPh sb="7" eb="8">
      <t>ガツ</t>
    </rPh>
    <rPh sb="8" eb="9">
      <t>コロ</t>
    </rPh>
    <rPh sb="9" eb="11">
      <t>ハッチュウ</t>
    </rPh>
    <phoneticPr fontId="2"/>
  </si>
  <si>
    <t>　（中項目）会議費</t>
    <rPh sb="2" eb="5">
      <t>チュウコウモク</t>
    </rPh>
    <rPh sb="6" eb="9">
      <t>カイギヒ</t>
    </rPh>
    <phoneticPr fontId="2"/>
  </si>
  <si>
    <t>調達予定時期等</t>
    <rPh sb="0" eb="6">
      <t>チョウタツヨテイジキ</t>
    </rPh>
    <rPh sb="6" eb="7">
      <t>トウ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</si>
  <si>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 xml:space="preserve">（記載例）
</t>
    </r>
    <r>
      <rPr>
        <sz val="11"/>
        <color theme="1"/>
        <rFont val="游ゴシック"/>
        <family val="3"/>
        <charset val="128"/>
        <scheme val="minor"/>
      </rPr>
      <t>〇〇検討会（公開）会場借料</t>
    </r>
    <rPh sb="1" eb="4">
      <t>キサイレイ</t>
    </rPh>
    <rPh sb="8" eb="11">
      <t>ケントウカイ</t>
    </rPh>
    <rPh sb="12" eb="14">
      <t>コウカイ</t>
    </rPh>
    <rPh sb="15" eb="19">
      <t>カイジョウシャクリョウ</t>
    </rPh>
    <phoneticPr fontId="2"/>
  </si>
  <si>
    <t>●●会館（東京都）
　６H（時間）</t>
    <rPh sb="2" eb="4">
      <t>カイカン</t>
    </rPh>
    <rPh sb="5" eb="8">
      <t>トウキョウト</t>
    </rPh>
    <rPh sb="14" eb="16">
      <t>ジカン</t>
    </rPh>
    <phoneticPr fontId="2"/>
  </si>
  <si>
    <t>1年目：1回
2年目：2回
3年目：2回</t>
    <rPh sb="1" eb="3">
      <t>ネンメ</t>
    </rPh>
    <rPh sb="5" eb="6">
      <t>カイ</t>
    </rPh>
    <rPh sb="8" eb="10">
      <t>ネンメ</t>
    </rPh>
    <rPh sb="12" eb="13">
      <t>カイ</t>
    </rPh>
    <rPh sb="15" eb="17">
      <t>ネンメ</t>
    </rPh>
    <rPh sb="19" eb="20">
      <t>カイ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</si>
  <si>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〇〇検討会（公開）飲物代</t>
    </r>
    <rPh sb="1" eb="4">
      <t>キサイレイ</t>
    </rPh>
    <rPh sb="8" eb="11">
      <t>ケントウカイ</t>
    </rPh>
    <rPh sb="12" eb="14">
      <t>コウカイ</t>
    </rPh>
    <rPh sb="15" eb="18">
      <t>ノミモノダイ</t>
    </rPh>
    <phoneticPr fontId="2"/>
  </si>
  <si>
    <t>メイン８＋５名
午前、昼食、午後の3回</t>
    <rPh sb="6" eb="7">
      <t>メイ</t>
    </rPh>
    <rPh sb="8" eb="10">
      <t>ゴゼン</t>
    </rPh>
    <rPh sb="11" eb="13">
      <t>チュウショク</t>
    </rPh>
    <rPh sb="14" eb="16">
      <t>ゴゴ</t>
    </rPh>
    <rPh sb="18" eb="19">
      <t>カイ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</si>
  <si>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〇〇検討会（公開）弁当代</t>
    </r>
    <rPh sb="1" eb="4">
      <t>キサイレイ</t>
    </rPh>
    <rPh sb="8" eb="11">
      <t>ケントウカイ</t>
    </rPh>
    <rPh sb="12" eb="14">
      <t>コウカイ</t>
    </rPh>
    <rPh sb="15" eb="18">
      <t>ベントウダイ</t>
    </rPh>
    <phoneticPr fontId="2"/>
  </si>
  <si>
    <t>（1回あたり）
検討会メンバー8人＋5人</t>
    <rPh sb="2" eb="3">
      <t>カイ</t>
    </rPh>
    <rPh sb="8" eb="11">
      <t>ケントウカイ</t>
    </rPh>
    <rPh sb="16" eb="17">
      <t>ニン</t>
    </rPh>
    <rPh sb="19" eb="20">
      <t>ニン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</si>
  <si>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〇〇検討会（非公開）飲物代</t>
    </r>
    <rPh sb="1" eb="4">
      <t>キサイレイ</t>
    </rPh>
    <rPh sb="8" eb="11">
      <t>ケントウカイ</t>
    </rPh>
    <rPh sb="12" eb="15">
      <t>ヒコウカイ</t>
    </rPh>
    <rPh sb="16" eb="19">
      <t>ノミモノダイ</t>
    </rPh>
    <phoneticPr fontId="2"/>
  </si>
  <si>
    <t>10回/3年
（メイン８＋その他８）</t>
    <rPh sb="2" eb="3">
      <t>カイ</t>
    </rPh>
    <rPh sb="5" eb="6">
      <t>ネン</t>
    </rPh>
    <rPh sb="15" eb="16">
      <t>タ</t>
    </rPh>
    <phoneticPr fontId="2"/>
  </si>
  <si>
    <t>１年目：2回
2年目：４回
3年目：4回</t>
    <rPh sb="1" eb="3">
      <t>ネンメ</t>
    </rPh>
    <rPh sb="5" eb="6">
      <t>カイ</t>
    </rPh>
    <rPh sb="8" eb="10">
      <t>ネンメ</t>
    </rPh>
    <rPh sb="12" eb="13">
      <t>カイ</t>
    </rPh>
    <rPh sb="15" eb="17">
      <t>ネンメ</t>
    </rPh>
    <rPh sb="19" eb="20">
      <t>カイ</t>
    </rPh>
    <phoneticPr fontId="2"/>
  </si>
  <si>
    <t>軽減税率（8%)対象</t>
    <rPh sb="0" eb="4">
      <t>ケイゲンゼイリツ</t>
    </rPh>
    <rPh sb="8" eb="10">
      <t>タイショウ</t>
    </rPh>
    <phoneticPr fontId="2"/>
  </si>
  <si>
    <t>　（中項目）通信運搬費</t>
    <rPh sb="2" eb="5">
      <t>チュウコウモク</t>
    </rPh>
    <rPh sb="6" eb="11">
      <t>ツウシンウンパンヒ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</si>
  <si>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3"/>
        <charset val="128"/>
        <scheme val="minor"/>
      </rPr>
      <t xml:space="preserve">
連携機関への小型機器の貸与送付</t>
    </r>
    <rPh sb="1" eb="4">
      <t>キサイレイ</t>
    </rPh>
    <rPh sb="6" eb="8">
      <t>レンケイ</t>
    </rPh>
    <rPh sb="8" eb="10">
      <t>キカン</t>
    </rPh>
    <rPh sb="12" eb="16">
      <t>コガタキキ</t>
    </rPh>
    <rPh sb="17" eb="19">
      <t>タイヨ</t>
    </rPh>
    <rPh sb="19" eb="21">
      <t>ソウフ</t>
    </rPh>
    <phoneticPr fontId="2"/>
  </si>
  <si>
    <t>（宅配便）
連携機関：●●●大学</t>
    <rPh sb="1" eb="4">
      <t>タクハイビン</t>
    </rPh>
    <rPh sb="6" eb="10">
      <t>レンケイキカン</t>
    </rPh>
    <rPh sb="14" eb="16">
      <t>ダイガク</t>
    </rPh>
    <phoneticPr fontId="2"/>
  </si>
  <si>
    <t>貸出のとき</t>
    <rPh sb="0" eb="2">
      <t>カシダシ</t>
    </rPh>
    <phoneticPr fontId="2"/>
  </si>
  <si>
    <t>２年目及び３年目</t>
    <rPh sb="1" eb="3">
      <t>ネンメ</t>
    </rPh>
    <rPh sb="3" eb="4">
      <t>オヨ</t>
    </rPh>
    <rPh sb="6" eb="8">
      <t>ネンメ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</si>
  <si>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試験現場への大型機器類の輸送（往復）</t>
    </r>
    <rPh sb="1" eb="4">
      <t>キサイレイ</t>
    </rPh>
    <rPh sb="6" eb="8">
      <t>シケン</t>
    </rPh>
    <rPh sb="8" eb="10">
      <t>ゲンバ</t>
    </rPh>
    <rPh sb="12" eb="14">
      <t>オオガタ</t>
    </rPh>
    <rPh sb="14" eb="17">
      <t>キキルイ</t>
    </rPh>
    <rPh sb="18" eb="20">
      <t>ユソウ</t>
    </rPh>
    <rPh sb="21" eb="23">
      <t>オウフク</t>
    </rPh>
    <phoneticPr fontId="2"/>
  </si>
  <si>
    <t>輸送保険込み</t>
    <rPh sb="0" eb="4">
      <t>ユソウホケン</t>
    </rPh>
    <rPh sb="4" eb="5">
      <t>コ</t>
    </rPh>
    <phoneticPr fontId="2"/>
  </si>
  <si>
    <t>試験実施のとき</t>
    <rPh sb="0" eb="4">
      <t>シケンジッシ</t>
    </rPh>
    <phoneticPr fontId="2"/>
  </si>
  <si>
    <t>３年目</t>
    <rPh sb="1" eb="3">
      <t>ネンメ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</si>
  <si>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試料の送付</t>
    </r>
    <rPh sb="1" eb="4">
      <t>キサイレイ</t>
    </rPh>
    <rPh sb="6" eb="8">
      <t>シリョウ</t>
    </rPh>
    <rPh sb="9" eb="11">
      <t>ソウフ</t>
    </rPh>
    <phoneticPr fontId="2"/>
  </si>
  <si>
    <t>連携機関への定期送付</t>
    <rPh sb="0" eb="2">
      <t>レンケイ</t>
    </rPh>
    <rPh sb="2" eb="4">
      <t>キカン</t>
    </rPh>
    <rPh sb="6" eb="10">
      <t>テイキソウフ</t>
    </rPh>
    <phoneticPr fontId="2"/>
  </si>
  <si>
    <t>各年定期</t>
    <rPh sb="0" eb="2">
      <t>カクネン</t>
    </rPh>
    <rPh sb="2" eb="4">
      <t>テイキ</t>
    </rPh>
    <phoneticPr fontId="2"/>
  </si>
  <si>
    <t>　（中項目）光熱水料</t>
    <rPh sb="2" eb="5">
      <t>チュウコウモク</t>
    </rPh>
    <rPh sb="6" eb="10">
      <t>コウネツスイリョウ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</si>
  <si>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3"/>
        <charset val="128"/>
        <scheme val="minor"/>
      </rPr>
      <t xml:space="preserve">
研究室業務用電気代</t>
    </r>
    <rPh sb="1" eb="4">
      <t>キサイレイ</t>
    </rPh>
    <rPh sb="6" eb="9">
      <t>ケンキュウシツ</t>
    </rPh>
    <rPh sb="9" eb="12">
      <t>ギョウムヨウ</t>
    </rPh>
    <rPh sb="12" eb="15">
      <t>デンキダイ</t>
    </rPh>
    <phoneticPr fontId="2"/>
  </si>
  <si>
    <t>個別メーター管理
（3年分）</t>
    <rPh sb="0" eb="2">
      <t>コベツ</t>
    </rPh>
    <rPh sb="6" eb="8">
      <t>カンリ</t>
    </rPh>
    <rPh sb="11" eb="13">
      <t>ネンブン</t>
    </rPh>
    <phoneticPr fontId="2"/>
  </si>
  <si>
    <t>業務開始から終了まで</t>
    <rPh sb="0" eb="4">
      <t>ギョウムカイシ</t>
    </rPh>
    <rPh sb="6" eb="8">
      <t>シュウリョウ</t>
    </rPh>
    <phoneticPr fontId="2"/>
  </si>
  <si>
    <r>
      <t xml:space="preserve">（記載例）
</t>
    </r>
    <r>
      <rPr>
        <sz val="11"/>
        <rFont val="游ゴシック"/>
        <family val="3"/>
        <charset val="128"/>
        <scheme val="minor"/>
      </rPr>
      <t>研究室業務用水道代</t>
    </r>
    <rPh sb="1" eb="4">
      <t>キサイレイ</t>
    </rPh>
    <rPh sb="6" eb="9">
      <t>ケンキュウシツ</t>
    </rPh>
    <rPh sb="9" eb="12">
      <t>ギョウムヨウ</t>
    </rPh>
    <rPh sb="12" eb="14">
      <t>スイドウ</t>
    </rPh>
    <rPh sb="14" eb="15">
      <t>ダイ</t>
    </rPh>
    <phoneticPr fontId="2"/>
  </si>
  <si>
    <t>研究室全体の按分
（３年分）</t>
    <rPh sb="0" eb="3">
      <t>ケンキュウシツ</t>
    </rPh>
    <rPh sb="3" eb="5">
      <t>ゼンタイ</t>
    </rPh>
    <rPh sb="6" eb="8">
      <t>アンブン</t>
    </rPh>
    <rPh sb="11" eb="13">
      <t>ネンブン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</si>
  <si>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研究試料保管用重油</t>
    </r>
    <rPh sb="1" eb="4">
      <t>キサイレイ</t>
    </rPh>
    <rPh sb="6" eb="8">
      <t>ケンキュウ</t>
    </rPh>
    <rPh sb="8" eb="10">
      <t>シリョウ</t>
    </rPh>
    <rPh sb="10" eb="12">
      <t>ホカン</t>
    </rPh>
    <rPh sb="12" eb="13">
      <t>ヨウ</t>
    </rPh>
    <rPh sb="13" eb="15">
      <t>ジュウユ</t>
    </rPh>
    <phoneticPr fontId="2"/>
  </si>
  <si>
    <t>使用する研究室の数から按分（３年分）</t>
    <rPh sb="0" eb="2">
      <t>シヨウ</t>
    </rPh>
    <rPh sb="4" eb="7">
      <t>ケンキュウシツ</t>
    </rPh>
    <rPh sb="8" eb="9">
      <t>カズ</t>
    </rPh>
    <rPh sb="11" eb="13">
      <t>アンブン</t>
    </rPh>
    <rPh sb="15" eb="17">
      <t>ネンブン</t>
    </rPh>
    <phoneticPr fontId="2"/>
  </si>
  <si>
    <t>冬季（11月～2月頃）</t>
    <rPh sb="0" eb="2">
      <t>トウキ</t>
    </rPh>
    <rPh sb="5" eb="6">
      <t>ガツ</t>
    </rPh>
    <rPh sb="8" eb="9">
      <t>ガツ</t>
    </rPh>
    <rPh sb="9" eb="10">
      <t>コロ</t>
    </rPh>
    <phoneticPr fontId="2"/>
  </si>
  <si>
    <t>　（中項目）その他（諸経費）</t>
    <rPh sb="2" eb="5">
      <t>チュウコウモク</t>
    </rPh>
    <rPh sb="8" eb="9">
      <t>タ</t>
    </rPh>
    <rPh sb="10" eb="13">
      <t>ショケイヒ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</si>
  <si>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3"/>
        <charset val="128"/>
        <scheme val="minor"/>
      </rPr>
      <t xml:space="preserve">
研究業務用携帯PC</t>
    </r>
    <rPh sb="1" eb="4">
      <t>キサイレイ</t>
    </rPh>
    <rPh sb="6" eb="10">
      <t>ケンキュウギョウム</t>
    </rPh>
    <rPh sb="10" eb="11">
      <t>ヨウ</t>
    </rPh>
    <rPh sb="11" eb="13">
      <t>ケイタイ</t>
    </rPh>
    <phoneticPr fontId="2"/>
  </si>
  <si>
    <t>（リース：3年分）</t>
    <rPh sb="6" eb="8">
      <t>ネンブン</t>
    </rPh>
    <phoneticPr fontId="2"/>
  </si>
  <si>
    <r>
      <t xml:space="preserve">（記載例）
</t>
    </r>
    <r>
      <rPr>
        <sz val="11"/>
        <rFont val="游ゴシック"/>
        <family val="3"/>
        <charset val="128"/>
        <scheme val="minor"/>
      </rPr>
      <t>学会参加費</t>
    </r>
    <rPh sb="1" eb="4">
      <t>キサイレイ</t>
    </rPh>
    <rPh sb="6" eb="11">
      <t>ガッカイサンカヒ</t>
    </rPh>
    <phoneticPr fontId="2"/>
  </si>
  <si>
    <t>研究者２名
（◆◆◆学会年次大会）</t>
    <rPh sb="0" eb="3">
      <t>ケンキュウシャ</t>
    </rPh>
    <rPh sb="4" eb="5">
      <t>メイ</t>
    </rPh>
    <rPh sb="10" eb="12">
      <t>ガッカイ</t>
    </rPh>
    <rPh sb="12" eb="16">
      <t>ネンジタイカイ</t>
    </rPh>
    <phoneticPr fontId="2"/>
  </si>
  <si>
    <t>レセプション、バンケット等の費用を除く</t>
    <rPh sb="12" eb="13">
      <t>トウ</t>
    </rPh>
    <rPh sb="14" eb="16">
      <t>ヒヨウ</t>
    </rPh>
    <rPh sb="17" eb="18">
      <t>ノゾ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</si>
  <si>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（記載例）</t>
    </r>
    <r>
      <rPr>
        <sz val="11"/>
        <color theme="1"/>
        <rFont val="游ゴシック"/>
        <family val="2"/>
        <charset val="128"/>
        <scheme val="minor"/>
      </rPr>
      <t xml:space="preserve">
保険料</t>
    </r>
    <rPh sb="1" eb="4">
      <t>キサイレイ</t>
    </rPh>
    <rPh sb="6" eb="9">
      <t>ホケンリョウ</t>
    </rPh>
    <phoneticPr fontId="2"/>
  </si>
  <si>
    <t>業務用設備損害保険等
（３年分）</t>
    <rPh sb="0" eb="2">
      <t>ギョウム</t>
    </rPh>
    <rPh sb="2" eb="3">
      <t>ヨウ</t>
    </rPh>
    <rPh sb="3" eb="5">
      <t>セツビ</t>
    </rPh>
    <rPh sb="5" eb="7">
      <t>ソンガイ</t>
    </rPh>
    <rPh sb="7" eb="9">
      <t>ホケン</t>
    </rPh>
    <rPh sb="9" eb="10">
      <t>トウ</t>
    </rPh>
    <rPh sb="13" eb="14">
      <t>ネン</t>
    </rPh>
    <rPh sb="14" eb="15">
      <t>ブン</t>
    </rPh>
    <phoneticPr fontId="2"/>
  </si>
  <si>
    <t>※消費税相当額対象
300,000</t>
    <rPh sb="1" eb="4">
      <t>ショウヒゼイ</t>
    </rPh>
    <rPh sb="4" eb="7">
      <t>ソウトウガク</t>
    </rPh>
    <rPh sb="7" eb="9">
      <t>タイショウ</t>
    </rPh>
    <phoneticPr fontId="2"/>
  </si>
  <si>
    <t>発注時期</t>
    <rPh sb="0" eb="4">
      <t>ハッチュウジキ</t>
    </rPh>
    <phoneticPr fontId="2"/>
  </si>
  <si>
    <t>納入時期</t>
    <rPh sb="0" eb="4">
      <t>ノウニュウジキ</t>
    </rPh>
    <phoneticPr fontId="2"/>
  </si>
  <si>
    <t>年度合計</t>
    <rPh sb="0" eb="2">
      <t>ネンド</t>
    </rPh>
    <rPh sb="2" eb="4">
      <t>ゴウケイ</t>
    </rPh>
    <phoneticPr fontId="2"/>
  </si>
  <si>
    <t>税抜</t>
    <rPh sb="0" eb="2">
      <t>ゼイヌ</t>
    </rPh>
    <phoneticPr fontId="2"/>
  </si>
  <si>
    <t>（補助）
税込/税抜</t>
    <rPh sb="1" eb="3">
      <t>ホジョ</t>
    </rPh>
    <rPh sb="5" eb="7">
      <t>ゼイコミ</t>
    </rPh>
    <rPh sb="8" eb="10">
      <t>ゼイヌ</t>
    </rPh>
    <phoneticPr fontId="2"/>
  </si>
  <si>
    <t>金　額
（税込：千円）</t>
    <rPh sb="0" eb="1">
      <t>キン</t>
    </rPh>
    <rPh sb="2" eb="3">
      <t>ガク</t>
    </rPh>
    <rPh sb="5" eb="7">
      <t>ゼイコミ</t>
    </rPh>
    <rPh sb="8" eb="9">
      <t>セン</t>
    </rPh>
    <rPh sb="9" eb="10">
      <t>エン</t>
    </rPh>
    <phoneticPr fontId="2"/>
  </si>
  <si>
    <t>⑥合計（千円）
（③+④）</t>
    <rPh sb="1" eb="3">
      <t>ゴウケイ</t>
    </rPh>
    <rPh sb="4" eb="6">
      <t>センエン</t>
    </rPh>
    <phoneticPr fontId="2"/>
  </si>
  <si>
    <t>※非（不）課税分
（⑥ー④）（千円）</t>
    <rPh sb="1" eb="2">
      <t>ヒ</t>
    </rPh>
    <rPh sb="3" eb="4">
      <t>フ</t>
    </rPh>
    <rPh sb="5" eb="8">
      <t>カゼイブン</t>
    </rPh>
    <rPh sb="15" eb="17">
      <t>センエン</t>
    </rPh>
    <phoneticPr fontId="2"/>
  </si>
  <si>
    <t>左欄（I列）の金額（千円）について下表（実施年別（推計））欄の該当する実施年に入力して下さい</t>
    <rPh sb="0" eb="2">
      <t>サラン</t>
    </rPh>
    <rPh sb="4" eb="5">
      <t>レツ</t>
    </rPh>
    <rPh sb="7" eb="9">
      <t>キンガク</t>
    </rPh>
    <rPh sb="10" eb="12">
      <t>センエン</t>
    </rPh>
    <rPh sb="17" eb="19">
      <t>カヒョウ</t>
    </rPh>
    <rPh sb="20" eb="24">
      <t>ジッシネンベツ</t>
    </rPh>
    <rPh sb="25" eb="27">
      <t>スイケイ</t>
    </rPh>
    <rPh sb="29" eb="30">
      <t>ラン</t>
    </rPh>
    <rPh sb="31" eb="33">
      <t>ガイトウ</t>
    </rPh>
    <rPh sb="35" eb="38">
      <t>ジッシネン</t>
    </rPh>
    <rPh sb="39" eb="41">
      <t>ニュウリョク</t>
    </rPh>
    <rPh sb="43" eb="44">
      <t>クダ</t>
    </rPh>
    <phoneticPr fontId="2"/>
  </si>
  <si>
    <t>（単位：千円）</t>
    <rPh sb="1" eb="3">
      <t>タンイ</t>
    </rPh>
    <rPh sb="4" eb="6">
      <t>センエン</t>
    </rPh>
    <phoneticPr fontId="2"/>
  </si>
  <si>
    <t>①単価（千円）
（１時間あたり）</t>
    <rPh sb="1" eb="3">
      <t>タンカ</t>
    </rPh>
    <rPh sb="4" eb="5">
      <t>セン</t>
    </rPh>
    <rPh sb="5" eb="6">
      <t>エン</t>
    </rPh>
    <rPh sb="10" eb="12">
      <t>ジカン</t>
    </rPh>
    <phoneticPr fontId="2"/>
  </si>
  <si>
    <t>④通勤手当（千円）
（全期間相当）</t>
    <rPh sb="1" eb="3">
      <t>ツウキン</t>
    </rPh>
    <rPh sb="3" eb="5">
      <t>テアテ</t>
    </rPh>
    <rPh sb="6" eb="7">
      <t>セン</t>
    </rPh>
    <rPh sb="7" eb="8">
      <t>エン</t>
    </rPh>
    <rPh sb="11" eb="12">
      <t>ゼン</t>
    </rPh>
    <rPh sb="12" eb="14">
      <t>キカン</t>
    </rPh>
    <rPh sb="14" eb="16">
      <t>ソウトウ</t>
    </rPh>
    <phoneticPr fontId="2"/>
  </si>
  <si>
    <t>税込/税抜</t>
    <rPh sb="0" eb="2">
      <t>ゼイコミ</t>
    </rPh>
    <rPh sb="3" eb="5">
      <t>ゼイヌ</t>
    </rPh>
    <phoneticPr fontId="2"/>
  </si>
  <si>
    <t>金　額
（千円）</t>
    <rPh sb="0" eb="1">
      <t>キン</t>
    </rPh>
    <rPh sb="2" eb="3">
      <t>ガク</t>
    </rPh>
    <rPh sb="5" eb="7">
      <t>センエン</t>
    </rPh>
    <phoneticPr fontId="2"/>
  </si>
  <si>
    <t>単価
（千円）</t>
    <rPh sb="0" eb="2">
      <t>タンカ</t>
    </rPh>
    <rPh sb="4" eb="5">
      <t>セン</t>
    </rPh>
    <rPh sb="5" eb="6">
      <t>エン</t>
    </rPh>
    <phoneticPr fontId="2"/>
  </si>
  <si>
    <t>金　額
（千円）</t>
    <rPh sb="0" eb="1">
      <t>キン</t>
    </rPh>
    <rPh sb="2" eb="3">
      <t>ガク</t>
    </rPh>
    <rPh sb="5" eb="6">
      <t>セン</t>
    </rPh>
    <rPh sb="6" eb="7">
      <t>エン</t>
    </rPh>
    <phoneticPr fontId="2"/>
  </si>
  <si>
    <t>単価
（千円）</t>
    <rPh sb="0" eb="2">
      <t>タンカ</t>
    </rPh>
    <rPh sb="4" eb="6">
      <t>センエン</t>
    </rPh>
    <phoneticPr fontId="2"/>
  </si>
  <si>
    <t>　C.委託費</t>
    <rPh sb="3" eb="6">
      <t>イタクヒ</t>
    </rPh>
    <phoneticPr fontId="2"/>
  </si>
  <si>
    <t>消費税抜　通勤手当も含む</t>
    <rPh sb="0" eb="3">
      <t>ショウヒゼイ</t>
    </rPh>
    <rPh sb="3" eb="4">
      <t>ヌ</t>
    </rPh>
    <rPh sb="5" eb="9">
      <t>ツウキンテアテ</t>
    </rPh>
    <rPh sb="10" eb="11">
      <t>フク</t>
    </rPh>
    <phoneticPr fontId="2"/>
  </si>
  <si>
    <t>消費税抜</t>
    <rPh sb="0" eb="3">
      <t>ショウヒゼイ</t>
    </rPh>
    <rPh sb="2" eb="4">
      <t>ゼイヌ</t>
    </rPh>
    <phoneticPr fontId="2"/>
  </si>
  <si>
    <t>消費税抜（国内交通費含む場合）</t>
    <rPh sb="5" eb="7">
      <t>コクナイ</t>
    </rPh>
    <rPh sb="7" eb="10">
      <t>コウツウヒ</t>
    </rPh>
    <rPh sb="10" eb="11">
      <t>フク</t>
    </rPh>
    <rPh sb="12" eb="14">
      <t>バアイ</t>
    </rPh>
    <phoneticPr fontId="2"/>
  </si>
  <si>
    <t>支援上限額</t>
    <rPh sb="0" eb="5">
      <t>シエンジョウゲンガク</t>
    </rPh>
    <phoneticPr fontId="2"/>
  </si>
  <si>
    <t>外注費（補助率１／１）</t>
    <rPh sb="0" eb="3">
      <t>ガイチュウヒ</t>
    </rPh>
    <phoneticPr fontId="2"/>
  </si>
  <si>
    <t>国内衛星打ち上げ費用
（海外費用の場合は、消費税相当分を含む）</t>
    <rPh sb="12" eb="16">
      <t>カイガイヒヨウ</t>
    </rPh>
    <rPh sb="17" eb="19">
      <t>バアイ</t>
    </rPh>
    <rPh sb="21" eb="24">
      <t>ショウヒゼイ</t>
    </rPh>
    <rPh sb="24" eb="27">
      <t>ソウトウブン</t>
    </rPh>
    <rPh sb="28" eb="29">
      <t>フク</t>
    </rPh>
    <phoneticPr fontId="2"/>
  </si>
  <si>
    <t xml:space="preserve">外注費
（補助率１／１）
</t>
  </si>
  <si>
    <t>小計（下記の計）</t>
    <rPh sb="0" eb="2">
      <t>ショウケイ</t>
    </rPh>
    <rPh sb="3" eb="5">
      <t>カキ</t>
    </rPh>
    <rPh sb="6" eb="7">
      <t>ケイ</t>
    </rPh>
    <phoneticPr fontId="2"/>
  </si>
  <si>
    <t>小計（下記の計）</t>
  </si>
  <si>
    <t>単価（千円）</t>
    <rPh sb="0" eb="2">
      <t>タンカ</t>
    </rPh>
    <rPh sb="3" eb="5">
      <t>センエン</t>
    </rPh>
    <phoneticPr fontId="2"/>
  </si>
  <si>
    <t>金　額
（税込：千円）</t>
    <rPh sb="0" eb="1">
      <t>キン</t>
    </rPh>
    <rPh sb="2" eb="3">
      <t>ガク</t>
    </rPh>
    <rPh sb="5" eb="7">
      <t>ゼイコミ</t>
    </rPh>
    <rPh sb="8" eb="10">
      <t>センエン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</si>
  <si>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 xml:space="preserve">（記載例）
</t>
    </r>
    <r>
      <rPr>
        <sz val="11"/>
        <color theme="1"/>
        <rFont val="游ゴシック"/>
        <family val="2"/>
        <charset val="128"/>
        <scheme val="minor"/>
      </rPr>
      <t>国内衛星打上げ</t>
    </r>
    <rPh sb="1" eb="4">
      <t>キサイレイ</t>
    </rPh>
    <rPh sb="6" eb="8">
      <t>コクナイ</t>
    </rPh>
    <rPh sb="8" eb="10">
      <t>エイセイ</t>
    </rPh>
    <rPh sb="10" eb="12">
      <t>ウチア</t>
    </rPh>
    <phoneticPr fontId="2"/>
  </si>
  <si>
    <t>衛星打上げ費用</t>
    <rPh sb="0" eb="2">
      <t>エイセイ</t>
    </rPh>
    <rPh sb="2" eb="4">
      <t>ウチア</t>
    </rPh>
    <rPh sb="5" eb="7">
      <t>ヒヨウ</t>
    </rPh>
    <phoneticPr fontId="2"/>
  </si>
  <si>
    <t>連携機関　A大学　7,000千円
　　　　　B企業　5,583千円</t>
    <rPh sb="0" eb="4">
      <t>レンケイキカン</t>
    </rPh>
    <rPh sb="6" eb="8">
      <t>ダイガク</t>
    </rPh>
    <rPh sb="14" eb="16">
      <t>センエン</t>
    </rPh>
    <rPh sb="23" eb="25">
      <t>キギョウ</t>
    </rPh>
    <rPh sb="31" eb="33">
      <t>センエン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</si>
</sst>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0;[Red]\-#,##0.000"/>
    <numFmt numFmtId="177" formatCode="General&quot;年度&quot;"/>
    <numFmt numFmtId="178" formatCode="General&quot;年&quot;&quot;度&quot;"/>
    <numFmt numFmtId="180" formatCode="&quot;A×&quot;0.00%&quot;（該当の率）&quot;"/>
    <numFmt numFmtId="181" formatCode="&quot;委託比率 &quot;0.00%"/>
  </numFmts>
  <fonts count="4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2"/>
      <charset val="128"/>
      <scheme val="minor"/>
    </font>
    <font>
      <b/>
      <sz val="11"/>
      <color theme="4"/>
      <name val="游ゴシック"/>
      <family val="3"/>
      <charset val="128"/>
      <scheme val="minor"/>
    </font>
    <font>
      <sz val="11"/>
      <color theme="4"/>
      <name val="游ゴシック"/>
      <family val="3"/>
      <charset val="128"/>
      <scheme val="minor"/>
    </font>
    <font>
      <b/>
      <sz val="18"/>
      <color rgb="FFFF0000"/>
      <name val="HGPｺﾞｼｯｸM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u/>
      <sz val="11"/>
      <color theme="4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4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9"/>
      <color theme="4"/>
      <name val="游ゴシック"/>
      <family val="3"/>
      <charset val="128"/>
      <scheme val="minor"/>
    </font>
    <font>
      <b/>
      <u/>
      <sz val="11"/>
      <color theme="4"/>
      <name val="游ゴシック"/>
      <family val="3"/>
      <charset val="128"/>
      <scheme val="minor"/>
    </font>
    <font>
      <sz val="18"/>
      <color rgb="FFFF0000"/>
      <name val="游ゴシック"/>
      <family val="2"/>
      <charset val="128"/>
      <scheme val="minor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4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medium">
        <color rgb="FFFF0000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dashed">
        <color auto="1"/>
      </top>
      <bottom style="dashed">
        <color auto="1"/>
      </bottom>
      <diagonal style="thin">
        <color auto="1"/>
      </diagonal>
    </border>
    <border diagonalUp="1">
      <left/>
      <right/>
      <top style="dashed">
        <color auto="1"/>
      </top>
      <bottom style="dashed">
        <color auto="1"/>
      </bottom>
      <diagonal style="thin">
        <color auto="1"/>
      </diagonal>
    </border>
    <border diagonalUp="1">
      <left/>
      <right style="thin">
        <color auto="1"/>
      </right>
      <top style="dashed">
        <color auto="1"/>
      </top>
      <bottom style="dashed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>
      <left style="thin">
        <color indexed="64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 diagonalUp="1">
      <left style="thin">
        <color auto="1"/>
      </left>
      <right/>
      <top style="dashed">
        <color auto="1"/>
      </top>
      <bottom/>
      <diagonal style="thin">
        <color auto="1"/>
      </diagonal>
    </border>
    <border diagonalUp="1">
      <left/>
      <right/>
      <top style="dashed">
        <color auto="1"/>
      </top>
      <bottom/>
      <diagonal style="thin">
        <color auto="1"/>
      </diagonal>
    </border>
    <border diagonalUp="1">
      <left/>
      <right style="thin">
        <color auto="1"/>
      </right>
      <top style="dashed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 diagonalUp="1">
      <left style="thin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 diagonalUp="1">
      <left/>
      <right/>
      <top style="double">
        <color auto="1"/>
      </top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>
      <left/>
      <right/>
      <top style="medium">
        <color auto="1"/>
      </top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medium">
        <color auto="1"/>
      </top>
      <bottom style="double">
        <color auto="1"/>
      </bottom>
      <diagonal style="thin">
        <color auto="1"/>
      </diagonal>
    </border>
    <border diagonalUp="1">
      <left/>
      <right/>
      <top style="medium">
        <color auto="1"/>
      </top>
      <bottom style="double">
        <color auto="1"/>
      </bottom>
      <diagonal style="thin">
        <color auto="1"/>
      </diagonal>
    </border>
    <border diagonalUp="1">
      <left/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Up="1">
      <left style="thin">
        <color auto="1"/>
      </left>
      <right/>
      <top style="medium">
        <color auto="1"/>
      </top>
      <bottom style="dashed">
        <color auto="1"/>
      </bottom>
      <diagonal style="thin">
        <color auto="1"/>
      </diagonal>
    </border>
    <border diagonalUp="1">
      <left/>
      <right/>
      <top style="medium">
        <color auto="1"/>
      </top>
      <bottom style="dashed">
        <color auto="1"/>
      </bottom>
      <diagonal style="thin">
        <color auto="1"/>
      </diagonal>
    </border>
    <border diagonalUp="1">
      <left/>
      <right style="thin">
        <color auto="1"/>
      </right>
      <top style="medium">
        <color auto="1"/>
      </top>
      <bottom style="dashed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rgb="FF000000"/>
      </top>
      <bottom style="dashed">
        <color auto="1"/>
      </bottom>
      <diagonal style="thin">
        <color auto="1"/>
      </diagonal>
    </border>
    <border diagonalUp="1">
      <left/>
      <right/>
      <top style="thin">
        <color rgb="FF000000"/>
      </top>
      <bottom style="dashed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rgb="FF000000"/>
      </top>
      <bottom style="dashed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rgb="FF000000"/>
      </top>
      <bottom style="dashed">
        <color auto="1"/>
      </bottom>
      <diagonal/>
    </border>
    <border>
      <left style="thin">
        <color auto="1"/>
      </left>
      <right style="thin">
        <color indexed="64"/>
      </right>
      <top style="thin">
        <color rgb="FF000000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ashed">
        <color auto="1"/>
      </bottom>
      <diagonal/>
    </border>
    <border>
      <left style="thin">
        <color auto="1"/>
      </left>
      <right style="thin">
        <color indexed="64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indexed="64"/>
      </bottom>
      <diagonal/>
    </border>
    <border>
      <left style="medium">
        <color indexed="64"/>
      </left>
      <right style="medium">
        <color rgb="FFFF0000"/>
      </right>
      <top/>
      <bottom/>
      <diagonal/>
    </border>
    <border>
      <left style="thin">
        <color auto="1"/>
      </left>
      <right/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38" fontId="0" fillId="0" borderId="0" xfId="1" applyFont="1">
      <alignment vertical="center"/>
    </xf>
    <xf numFmtId="0" fontId="0" fillId="0" borderId="1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7" xfId="0" applyBorder="1">
      <alignment vertical="center"/>
    </xf>
    <xf numFmtId="0" fontId="0" fillId="0" borderId="39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38" fontId="0" fillId="0" borderId="0" xfId="1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38" fontId="0" fillId="0" borderId="38" xfId="1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8" xfId="0" applyBorder="1" applyAlignment="1">
      <alignment vertical="center" wrapText="1"/>
    </xf>
    <xf numFmtId="38" fontId="0" fillId="0" borderId="38" xfId="1" applyFont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5" xfId="0" applyBorder="1" applyAlignment="1">
      <alignment horizontal="center" vertical="center" wrapText="1"/>
    </xf>
    <xf numFmtId="38" fontId="0" fillId="0" borderId="45" xfId="1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47" xfId="0" applyBorder="1" applyAlignment="1">
      <alignment horizontal="center" vertical="center" wrapText="1"/>
    </xf>
    <xf numFmtId="38" fontId="0" fillId="0" borderId="47" xfId="1" applyFont="1" applyBorder="1" applyAlignment="1">
      <alignment horizontal="center" vertical="center" wrapText="1"/>
    </xf>
    <xf numFmtId="38" fontId="0" fillId="0" borderId="50" xfId="1" applyFont="1" applyBorder="1" applyAlignment="1">
      <alignment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1" xfId="0" applyBorder="1" applyAlignment="1">
      <alignment horizontal="right" vertical="center" wrapText="1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38" fontId="0" fillId="0" borderId="52" xfId="1" applyFont="1" applyBorder="1" applyAlignment="1">
      <alignment vertical="center" wrapText="1"/>
    </xf>
    <xf numFmtId="38" fontId="0" fillId="0" borderId="0" xfId="1" applyFont="1" applyFill="1">
      <alignment vertical="center"/>
    </xf>
    <xf numFmtId="38" fontId="0" fillId="0" borderId="0" xfId="1" applyFont="1" applyFill="1" applyAlignment="1">
      <alignment horizontal="right" vertical="center"/>
    </xf>
    <xf numFmtId="38" fontId="0" fillId="2" borderId="9" xfId="1" applyFont="1" applyFill="1" applyBorder="1">
      <alignment vertical="center"/>
    </xf>
    <xf numFmtId="38" fontId="0" fillId="2" borderId="13" xfId="1" applyFont="1" applyFill="1" applyBorder="1">
      <alignment vertical="center"/>
    </xf>
    <xf numFmtId="38" fontId="0" fillId="2" borderId="10" xfId="1" applyFont="1" applyFill="1" applyBorder="1">
      <alignment vertical="center"/>
    </xf>
    <xf numFmtId="38" fontId="0" fillId="2" borderId="18" xfId="1" applyFont="1" applyFill="1" applyBorder="1">
      <alignment vertical="center"/>
    </xf>
    <xf numFmtId="0" fontId="10" fillId="0" borderId="0" xfId="0" applyFont="1">
      <alignment vertical="center"/>
    </xf>
    <xf numFmtId="38" fontId="0" fillId="0" borderId="54" xfId="1" applyFont="1" applyBorder="1">
      <alignment vertical="center"/>
    </xf>
    <xf numFmtId="38" fontId="7" fillId="3" borderId="55" xfId="1" applyFont="1" applyFill="1" applyBorder="1">
      <alignment vertical="center"/>
    </xf>
    <xf numFmtId="38" fontId="0" fillId="0" borderId="0" xfId="1" applyFont="1" applyBorder="1" applyAlignment="1">
      <alignment vertical="center" wrapText="1"/>
    </xf>
    <xf numFmtId="38" fontId="12" fillId="3" borderId="53" xfId="1" applyFont="1" applyFill="1" applyBorder="1" applyAlignment="1">
      <alignment horizontal="center" vertical="center" wrapText="1"/>
    </xf>
    <xf numFmtId="38" fontId="13" fillId="3" borderId="53" xfId="1" applyFont="1" applyFill="1" applyBorder="1">
      <alignment vertical="center"/>
    </xf>
    <xf numFmtId="38" fontId="0" fillId="3" borderId="1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38" fontId="17" fillId="3" borderId="53" xfId="1" applyFont="1" applyFill="1" applyBorder="1">
      <alignment vertical="center"/>
    </xf>
    <xf numFmtId="0" fontId="16" fillId="0" borderId="0" xfId="0" applyFont="1">
      <alignment vertical="center"/>
    </xf>
    <xf numFmtId="0" fontId="11" fillId="3" borderId="0" xfId="0" applyFont="1" applyFill="1">
      <alignment vertical="center"/>
    </xf>
    <xf numFmtId="0" fontId="5" fillId="0" borderId="0" xfId="0" applyFont="1" applyAlignment="1">
      <alignment horizontal="right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38" fontId="0" fillId="0" borderId="59" xfId="1" applyFont="1" applyBorder="1">
      <alignment vertical="center"/>
    </xf>
    <xf numFmtId="0" fontId="0" fillId="0" borderId="62" xfId="0" applyBorder="1" applyAlignment="1">
      <alignment vertical="center" wrapText="1"/>
    </xf>
    <xf numFmtId="38" fontId="0" fillId="3" borderId="60" xfId="1" applyFont="1" applyFill="1" applyBorder="1" applyAlignment="1">
      <alignment vertical="center" wrapText="1"/>
    </xf>
    <xf numFmtId="38" fontId="0" fillId="3" borderId="60" xfId="0" applyNumberFormat="1" applyFill="1" applyBorder="1">
      <alignment vertical="center"/>
    </xf>
    <xf numFmtId="38" fontId="0" fillId="0" borderId="66" xfId="1" applyFont="1" applyBorder="1" applyAlignment="1">
      <alignment vertical="center" wrapText="1"/>
    </xf>
    <xf numFmtId="38" fontId="0" fillId="0" borderId="66" xfId="0" applyNumberFormat="1" applyBorder="1">
      <alignment vertical="center"/>
    </xf>
    <xf numFmtId="0" fontId="0" fillId="0" borderId="66" xfId="0" applyBorder="1">
      <alignment vertical="center"/>
    </xf>
    <xf numFmtId="38" fontId="0" fillId="2" borderId="0" xfId="1" applyFont="1" applyFill="1">
      <alignment vertical="center"/>
    </xf>
    <xf numFmtId="0" fontId="0" fillId="0" borderId="51" xfId="0" applyBorder="1">
      <alignment vertical="center"/>
    </xf>
    <xf numFmtId="38" fontId="0" fillId="2" borderId="51" xfId="1" applyFont="1" applyFill="1" applyBorder="1">
      <alignment vertical="center"/>
    </xf>
    <xf numFmtId="0" fontId="3" fillId="0" borderId="0" xfId="0" applyFont="1" applyAlignment="1"/>
    <xf numFmtId="38" fontId="0" fillId="3" borderId="54" xfId="1" applyFont="1" applyFill="1" applyBorder="1" applyAlignment="1">
      <alignment vertical="center" wrapText="1"/>
    </xf>
    <xf numFmtId="38" fontId="0" fillId="3" borderId="54" xfId="0" applyNumberFormat="1" applyFill="1" applyBorder="1">
      <alignment vertical="center"/>
    </xf>
    <xf numFmtId="38" fontId="0" fillId="2" borderId="67" xfId="1" applyFont="1" applyFill="1" applyBorder="1" applyAlignment="1">
      <alignment vertical="center" wrapText="1"/>
    </xf>
    <xf numFmtId="38" fontId="0" fillId="2" borderId="67" xfId="0" applyNumberFormat="1" applyFill="1" applyBorder="1">
      <alignment vertical="center"/>
    </xf>
    <xf numFmtId="38" fontId="0" fillId="0" borderId="69" xfId="1" applyFont="1" applyBorder="1" applyAlignment="1">
      <alignment vertical="center" wrapText="1"/>
    </xf>
    <xf numFmtId="0" fontId="0" fillId="0" borderId="69" xfId="0" applyBorder="1">
      <alignment vertical="center"/>
    </xf>
    <xf numFmtId="0" fontId="3" fillId="0" borderId="4" xfId="0" applyFont="1" applyBorder="1">
      <alignment vertical="center"/>
    </xf>
    <xf numFmtId="0" fontId="3" fillId="0" borderId="11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3" fillId="0" borderId="65" xfId="0" applyFont="1" applyBorder="1">
      <alignment vertical="center"/>
    </xf>
    <xf numFmtId="0" fontId="18" fillId="0" borderId="4" xfId="0" applyFont="1" applyBorder="1">
      <alignment vertical="center"/>
    </xf>
    <xf numFmtId="38" fontId="0" fillId="2" borderId="58" xfId="1" applyFont="1" applyFill="1" applyBorder="1" applyAlignment="1">
      <alignment vertical="center" wrapText="1"/>
    </xf>
    <xf numFmtId="38" fontId="0" fillId="2" borderId="11" xfId="1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23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0" fillId="0" borderId="45" xfId="0" applyBorder="1">
      <alignment vertical="center"/>
    </xf>
    <xf numFmtId="0" fontId="0" fillId="0" borderId="73" xfId="0" applyBorder="1">
      <alignment vertical="center"/>
    </xf>
    <xf numFmtId="0" fontId="24" fillId="0" borderId="45" xfId="0" applyFont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5" xfId="0" applyBorder="1">
      <alignment vertical="center"/>
    </xf>
    <xf numFmtId="0" fontId="26" fillId="0" borderId="51" xfId="0" applyFont="1" applyBorder="1" applyAlignment="1">
      <alignment horizontal="center" vertical="center"/>
    </xf>
    <xf numFmtId="0" fontId="0" fillId="0" borderId="52" xfId="0" applyBorder="1">
      <alignment vertical="center"/>
    </xf>
    <xf numFmtId="0" fontId="6" fillId="0" borderId="63" xfId="0" applyFont="1" applyBorder="1">
      <alignment vertical="center"/>
    </xf>
    <xf numFmtId="0" fontId="25" fillId="0" borderId="59" xfId="0" applyFont="1" applyBorder="1" applyAlignment="1">
      <alignment horizontal="center" vertical="center"/>
    </xf>
    <xf numFmtId="0" fontId="0" fillId="0" borderId="59" xfId="0" applyBorder="1">
      <alignment vertical="center"/>
    </xf>
    <xf numFmtId="0" fontId="0" fillId="0" borderId="61" xfId="0" applyBorder="1">
      <alignment vertical="center"/>
    </xf>
    <xf numFmtId="0" fontId="24" fillId="0" borderId="57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0" fillId="0" borderId="63" xfId="0" applyBorder="1">
      <alignment vertical="center"/>
    </xf>
    <xf numFmtId="0" fontId="26" fillId="0" borderId="59" xfId="0" applyFont="1" applyBorder="1" applyAlignment="1">
      <alignment horizontal="center" vertical="center"/>
    </xf>
    <xf numFmtId="0" fontId="6" fillId="0" borderId="72" xfId="0" applyFont="1" applyBorder="1">
      <alignment vertical="center"/>
    </xf>
    <xf numFmtId="0" fontId="26" fillId="0" borderId="59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38" fontId="27" fillId="0" borderId="57" xfId="1" applyFont="1" applyBorder="1" applyAlignment="1">
      <alignment horizontal="center" vertical="center" wrapText="1"/>
    </xf>
    <xf numFmtId="38" fontId="0" fillId="0" borderId="45" xfId="1" applyFont="1" applyBorder="1">
      <alignment vertical="center"/>
    </xf>
    <xf numFmtId="38" fontId="0" fillId="0" borderId="67" xfId="1" applyFont="1" applyBorder="1">
      <alignment vertical="center"/>
    </xf>
    <xf numFmtId="38" fontId="0" fillId="0" borderId="51" xfId="1" applyFont="1" applyBorder="1">
      <alignment vertical="center"/>
    </xf>
    <xf numFmtId="38" fontId="0" fillId="0" borderId="51" xfId="1" applyFont="1" applyBorder="1" applyAlignment="1">
      <alignment horizontal="center" vertical="center"/>
    </xf>
    <xf numFmtId="38" fontId="0" fillId="0" borderId="57" xfId="1" applyFont="1" applyBorder="1" applyAlignment="1">
      <alignment horizontal="center" vertical="center" wrapText="1"/>
    </xf>
    <xf numFmtId="38" fontId="0" fillId="2" borderId="45" xfId="1" applyFont="1" applyFill="1" applyBorder="1">
      <alignment vertical="center"/>
    </xf>
    <xf numFmtId="38" fontId="0" fillId="0" borderId="67" xfId="1" applyFont="1" applyFill="1" applyBorder="1">
      <alignment vertical="center"/>
    </xf>
    <xf numFmtId="38" fontId="0" fillId="2" borderId="59" xfId="1" applyFont="1" applyFill="1" applyBorder="1">
      <alignment vertical="center"/>
    </xf>
    <xf numFmtId="38" fontId="0" fillId="0" borderId="8" xfId="1" applyFont="1" applyBorder="1" applyAlignment="1">
      <alignment horizontal="center" vertical="center" wrapText="1"/>
    </xf>
    <xf numFmtId="38" fontId="0" fillId="0" borderId="15" xfId="1" applyFont="1" applyBorder="1">
      <alignment vertical="center"/>
    </xf>
    <xf numFmtId="38" fontId="0" fillId="0" borderId="78" xfId="1" applyFont="1" applyFill="1" applyBorder="1">
      <alignment vertical="center"/>
    </xf>
    <xf numFmtId="38" fontId="28" fillId="3" borderId="53" xfId="1" applyFont="1" applyFill="1" applyBorder="1" applyAlignment="1">
      <alignment horizontal="center" vertical="center" wrapText="1"/>
    </xf>
    <xf numFmtId="38" fontId="17" fillId="0" borderId="0" xfId="1" applyFont="1" applyFill="1" applyBorder="1">
      <alignment vertical="center"/>
    </xf>
    <xf numFmtId="38" fontId="7" fillId="0" borderId="0" xfId="1" applyFont="1" applyFill="1" applyBorder="1">
      <alignment vertical="center"/>
    </xf>
    <xf numFmtId="38" fontId="29" fillId="3" borderId="53" xfId="1" applyFont="1" applyFill="1" applyBorder="1">
      <alignment vertical="center"/>
    </xf>
    <xf numFmtId="38" fontId="0" fillId="0" borderId="0" xfId="1" applyFont="1" applyFill="1" applyBorder="1">
      <alignment vertical="center"/>
    </xf>
    <xf numFmtId="38" fontId="0" fillId="0" borderId="0" xfId="0" applyNumberFormat="1">
      <alignment vertical="center"/>
    </xf>
    <xf numFmtId="38" fontId="0" fillId="0" borderId="0" xfId="1" applyFont="1" applyFill="1" applyBorder="1" applyAlignment="1">
      <alignment vertical="center" wrapText="1"/>
    </xf>
    <xf numFmtId="38" fontId="0" fillId="2" borderId="80" xfId="0" applyNumberFormat="1" applyFill="1" applyBorder="1">
      <alignment vertical="center"/>
    </xf>
    <xf numFmtId="0" fontId="0" fillId="0" borderId="80" xfId="0" applyBorder="1">
      <alignment vertical="center"/>
    </xf>
    <xf numFmtId="38" fontId="0" fillId="2" borderId="81" xfId="0" applyNumberFormat="1" applyFill="1" applyBorder="1">
      <alignment vertical="center"/>
    </xf>
    <xf numFmtId="38" fontId="27" fillId="0" borderId="57" xfId="1" applyFont="1" applyFill="1" applyBorder="1" applyAlignment="1">
      <alignment horizontal="center" vertical="center" wrapText="1"/>
    </xf>
    <xf numFmtId="38" fontId="0" fillId="0" borderId="59" xfId="1" applyFont="1" applyFill="1" applyBorder="1">
      <alignment vertical="center"/>
    </xf>
    <xf numFmtId="38" fontId="16" fillId="0" borderId="82" xfId="1" applyFont="1" applyFill="1" applyBorder="1">
      <alignment vertical="center"/>
    </xf>
    <xf numFmtId="38" fontId="30" fillId="0" borderId="0" xfId="1" applyFont="1" applyFill="1" applyAlignment="1">
      <alignment horizontal="center" vertical="center"/>
    </xf>
    <xf numFmtId="38" fontId="0" fillId="3" borderId="45" xfId="1" applyFont="1" applyFill="1" applyBorder="1">
      <alignment vertical="center"/>
    </xf>
    <xf numFmtId="0" fontId="0" fillId="2" borderId="45" xfId="0" applyFill="1" applyBorder="1">
      <alignment vertical="center"/>
    </xf>
    <xf numFmtId="38" fontId="10" fillId="0" borderId="0" xfId="1" applyFont="1">
      <alignment vertical="center"/>
    </xf>
    <xf numFmtId="0" fontId="0" fillId="4" borderId="45" xfId="0" applyFill="1" applyBorder="1">
      <alignment vertical="center"/>
    </xf>
    <xf numFmtId="38" fontId="3" fillId="0" borderId="5" xfId="1" applyFont="1" applyFill="1" applyBorder="1" applyAlignment="1">
      <alignment vertical="center" wrapText="1"/>
    </xf>
    <xf numFmtId="38" fontId="3" fillId="0" borderId="85" xfId="1" applyFont="1" applyFill="1" applyBorder="1" applyAlignment="1">
      <alignment horizontal="center" vertical="center" wrapText="1"/>
    </xf>
    <xf numFmtId="38" fontId="10" fillId="0" borderId="11" xfId="1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38" fontId="0" fillId="2" borderId="0" xfId="1" applyFont="1" applyFill="1" applyBorder="1" applyAlignment="1">
      <alignment vertical="center" wrapText="1"/>
    </xf>
    <xf numFmtId="38" fontId="0" fillId="2" borderId="0" xfId="0" applyNumberFormat="1" applyFill="1">
      <alignment vertical="center"/>
    </xf>
    <xf numFmtId="0" fontId="0" fillId="0" borderId="89" xfId="0" applyBorder="1">
      <alignment vertical="center"/>
    </xf>
    <xf numFmtId="0" fontId="0" fillId="0" borderId="90" xfId="0" applyBorder="1">
      <alignment vertical="center"/>
    </xf>
    <xf numFmtId="38" fontId="0" fillId="2" borderId="50" xfId="1" applyFont="1" applyFill="1" applyBorder="1">
      <alignment vertical="center"/>
    </xf>
    <xf numFmtId="38" fontId="0" fillId="2" borderId="50" xfId="1" applyFont="1" applyFill="1" applyBorder="1" applyAlignment="1">
      <alignment vertical="center" wrapText="1"/>
    </xf>
    <xf numFmtId="38" fontId="0" fillId="2" borderId="38" xfId="1" applyFont="1" applyFill="1" applyBorder="1">
      <alignment vertical="center"/>
    </xf>
    <xf numFmtId="38" fontId="0" fillId="2" borderId="51" xfId="1" applyFont="1" applyFill="1" applyBorder="1" applyAlignment="1">
      <alignment vertical="center" wrapText="1"/>
    </xf>
    <xf numFmtId="0" fontId="0" fillId="0" borderId="92" xfId="0" applyBorder="1">
      <alignment vertical="center"/>
    </xf>
    <xf numFmtId="0" fontId="0" fillId="0" borderId="93" xfId="0" applyBorder="1">
      <alignment vertical="center"/>
    </xf>
    <xf numFmtId="38" fontId="0" fillId="2" borderId="31" xfId="1" applyFont="1" applyFill="1" applyBorder="1">
      <alignment vertical="center"/>
    </xf>
    <xf numFmtId="38" fontId="0" fillId="2" borderId="31" xfId="1" applyFont="1" applyFill="1" applyBorder="1" applyAlignment="1">
      <alignment vertical="center" wrapText="1"/>
    </xf>
    <xf numFmtId="38" fontId="0" fillId="2" borderId="36" xfId="1" applyFont="1" applyFill="1" applyBorder="1">
      <alignment vertical="center"/>
    </xf>
    <xf numFmtId="38" fontId="0" fillId="3" borderId="28" xfId="0" applyNumberFormat="1" applyFill="1" applyBorder="1">
      <alignment vertical="center"/>
    </xf>
    <xf numFmtId="38" fontId="0" fillId="3" borderId="23" xfId="0" applyNumberFormat="1" applyFill="1" applyBorder="1">
      <alignment vertical="center"/>
    </xf>
    <xf numFmtId="38" fontId="0" fillId="2" borderId="68" xfId="0" applyNumberFormat="1" applyFill="1" applyBorder="1">
      <alignment vertical="center"/>
    </xf>
    <xf numFmtId="38" fontId="0" fillId="2" borderId="94" xfId="1" applyFont="1" applyFill="1" applyBorder="1">
      <alignment vertical="center"/>
    </xf>
    <xf numFmtId="38" fontId="0" fillId="2" borderId="57" xfId="1" applyFont="1" applyFill="1" applyBorder="1" applyAlignment="1">
      <alignment vertical="center" wrapText="1"/>
    </xf>
    <xf numFmtId="38" fontId="0" fillId="3" borderId="10" xfId="1" applyFont="1" applyFill="1" applyBorder="1" applyAlignment="1">
      <alignment vertical="center" wrapText="1"/>
    </xf>
    <xf numFmtId="38" fontId="0" fillId="0" borderId="102" xfId="1" applyFont="1" applyBorder="1" applyAlignment="1">
      <alignment vertical="center" wrapText="1"/>
    </xf>
    <xf numFmtId="38" fontId="0" fillId="0" borderId="2" xfId="1" applyFont="1" applyBorder="1" applyAlignment="1">
      <alignment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38" fontId="0" fillId="0" borderId="38" xfId="1" applyFont="1" applyBorder="1" applyAlignment="1" applyProtection="1">
      <alignment vertical="center" wrapText="1"/>
      <protection locked="0"/>
    </xf>
    <xf numFmtId="0" fontId="0" fillId="0" borderId="41" xfId="0" applyBorder="1" applyAlignment="1" applyProtection="1">
      <alignment vertical="center" wrapText="1"/>
      <protection locked="0"/>
    </xf>
    <xf numFmtId="0" fontId="8" fillId="0" borderId="42" xfId="0" applyFont="1" applyBorder="1" applyAlignment="1" applyProtection="1">
      <alignment vertical="center" wrapText="1"/>
      <protection locked="0"/>
    </xf>
    <xf numFmtId="0" fontId="0" fillId="0" borderId="45" xfId="0" applyBorder="1" applyAlignment="1" applyProtection="1">
      <alignment vertical="center" wrapText="1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38" fontId="0" fillId="0" borderId="45" xfId="1" applyFont="1" applyBorder="1" applyAlignment="1" applyProtection="1">
      <alignment vertical="center" wrapText="1"/>
      <protection locked="0"/>
    </xf>
    <xf numFmtId="0" fontId="0" fillId="0" borderId="43" xfId="0" applyBorder="1" applyAlignment="1" applyProtection="1">
      <alignment vertical="center" wrapText="1"/>
      <protection locked="0"/>
    </xf>
    <xf numFmtId="0" fontId="0" fillId="0" borderId="42" xfId="0" applyBorder="1" applyAlignment="1" applyProtection="1">
      <alignment vertical="center" wrapText="1"/>
      <protection locked="0"/>
    </xf>
    <xf numFmtId="38" fontId="0" fillId="0" borderId="0" xfId="1" applyFont="1" applyAlignment="1" applyProtection="1">
      <alignment vertical="center" wrapText="1"/>
      <protection locked="0"/>
    </xf>
    <xf numFmtId="0" fontId="3" fillId="0" borderId="42" xfId="0" applyFont="1" applyBorder="1" applyAlignment="1" applyProtection="1">
      <alignment vertical="center" wrapText="1"/>
      <protection locked="0"/>
    </xf>
    <xf numFmtId="0" fontId="0" fillId="0" borderId="44" xfId="0" applyBorder="1" applyAlignment="1" applyProtection="1">
      <alignment vertical="center" wrapText="1"/>
      <protection locked="0"/>
    </xf>
    <xf numFmtId="0" fontId="0" fillId="0" borderId="46" xfId="0" applyBorder="1" applyAlignment="1" applyProtection="1">
      <alignment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38" fontId="0" fillId="0" borderId="46" xfId="1" applyFont="1" applyBorder="1" applyAlignment="1" applyProtection="1">
      <alignment vertical="center" wrapText="1"/>
      <protection locked="0"/>
    </xf>
    <xf numFmtId="38" fontId="0" fillId="0" borderId="48" xfId="1" applyFont="1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49" xfId="0" applyBorder="1" applyAlignment="1" applyProtection="1">
      <alignment vertical="center" wrapText="1"/>
      <protection locked="0"/>
    </xf>
    <xf numFmtId="38" fontId="0" fillId="0" borderId="54" xfId="1" applyFont="1" applyBorder="1" applyProtection="1">
      <alignment vertical="center"/>
      <protection locked="0"/>
    </xf>
    <xf numFmtId="38" fontId="13" fillId="3" borderId="53" xfId="1" applyFont="1" applyFill="1" applyBorder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73" xfId="0" applyBorder="1" applyProtection="1">
      <alignment vertical="center"/>
      <protection locked="0"/>
    </xf>
    <xf numFmtId="0" fontId="26" fillId="0" borderId="45" xfId="0" applyFont="1" applyBorder="1" applyAlignment="1" applyProtection="1">
      <alignment horizontal="center" vertical="center"/>
      <protection locked="0"/>
    </xf>
    <xf numFmtId="0" fontId="0" fillId="0" borderId="45" xfId="0" applyBorder="1" applyProtection="1">
      <alignment vertical="center"/>
      <protection locked="0"/>
    </xf>
    <xf numFmtId="38" fontId="0" fillId="0" borderId="45" xfId="1" applyFont="1" applyBorder="1" applyProtection="1">
      <alignment vertical="center"/>
      <protection locked="0"/>
    </xf>
    <xf numFmtId="38" fontId="0" fillId="4" borderId="45" xfId="1" applyFont="1" applyFill="1" applyBorder="1" applyProtection="1">
      <alignment vertical="center"/>
      <protection locked="0"/>
    </xf>
    <xf numFmtId="38" fontId="0" fillId="0" borderId="45" xfId="1" applyFont="1" applyFill="1" applyBorder="1" applyProtection="1">
      <alignment vertical="center"/>
      <protection locked="0"/>
    </xf>
    <xf numFmtId="38" fontId="0" fillId="4" borderId="77" xfId="1" applyFont="1" applyFill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64" xfId="0" applyBorder="1" applyProtection="1">
      <alignment vertical="center"/>
      <protection locked="0"/>
    </xf>
    <xf numFmtId="0" fontId="26" fillId="0" borderId="48" xfId="0" applyFont="1" applyBorder="1" applyAlignment="1" applyProtection="1">
      <alignment horizontal="center" vertical="center"/>
      <protection locked="0"/>
    </xf>
    <xf numFmtId="0" fontId="0" fillId="0" borderId="48" xfId="0" applyBorder="1" applyProtection="1">
      <alignment vertical="center"/>
      <protection locked="0"/>
    </xf>
    <xf numFmtId="38" fontId="0" fillId="0" borderId="48" xfId="1" applyFont="1" applyBorder="1" applyProtection="1">
      <alignment vertical="center"/>
      <protection locked="0"/>
    </xf>
    <xf numFmtId="38" fontId="0" fillId="4" borderId="48" xfId="1" applyFont="1" applyFill="1" applyBorder="1" applyProtection="1">
      <alignment vertical="center"/>
      <protection locked="0"/>
    </xf>
    <xf numFmtId="38" fontId="0" fillId="0" borderId="48" xfId="1" applyFont="1" applyFill="1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38" fontId="0" fillId="0" borderId="66" xfId="1" applyFont="1" applyFill="1" applyBorder="1" applyProtection="1">
      <alignment vertical="center"/>
      <protection locked="0"/>
    </xf>
    <xf numFmtId="38" fontId="0" fillId="0" borderId="69" xfId="1" applyFont="1" applyFill="1" applyBorder="1" applyProtection="1">
      <alignment vertical="center"/>
      <protection locked="0"/>
    </xf>
    <xf numFmtId="0" fontId="0" fillId="0" borderId="74" xfId="0" applyBorder="1" applyProtection="1">
      <alignment vertical="center"/>
      <protection locked="0"/>
    </xf>
    <xf numFmtId="0" fontId="26" fillId="0" borderId="46" xfId="0" applyFont="1" applyBorder="1" applyAlignment="1" applyProtection="1">
      <alignment horizontal="center" vertical="center"/>
      <protection locked="0"/>
    </xf>
    <xf numFmtId="0" fontId="0" fillId="0" borderId="46" xfId="0" applyBorder="1" applyProtection="1">
      <alignment vertical="center"/>
      <protection locked="0"/>
    </xf>
    <xf numFmtId="38" fontId="0" fillId="0" borderId="46" xfId="1" applyFont="1" applyBorder="1" applyProtection="1">
      <alignment vertical="center"/>
      <protection locked="0"/>
    </xf>
    <xf numFmtId="38" fontId="0" fillId="0" borderId="76" xfId="1" applyFont="1" applyFill="1" applyBorder="1" applyProtection="1">
      <alignment vertical="center"/>
      <protection locked="0"/>
    </xf>
    <xf numFmtId="0" fontId="0" fillId="0" borderId="75" xfId="0" applyBorder="1" applyProtection="1">
      <alignment vertical="center"/>
      <protection locked="0"/>
    </xf>
    <xf numFmtId="38" fontId="3" fillId="0" borderId="59" xfId="1" applyFont="1" applyBorder="1" applyProtection="1">
      <alignment vertical="center"/>
      <protection locked="0"/>
    </xf>
    <xf numFmtId="38" fontId="0" fillId="0" borderId="59" xfId="1" applyFont="1" applyBorder="1" applyProtection="1">
      <alignment vertical="center"/>
      <protection locked="0"/>
    </xf>
    <xf numFmtId="0" fontId="0" fillId="6" borderId="1" xfId="0" applyFill="1" applyBorder="1" applyAlignment="1">
      <alignment horizontal="left" vertical="center" wrapText="1"/>
    </xf>
    <xf numFmtId="0" fontId="0" fillId="6" borderId="38" xfId="0" applyFill="1" applyBorder="1" applyAlignment="1">
      <alignment vertical="center" wrapText="1"/>
    </xf>
    <xf numFmtId="0" fontId="0" fillId="6" borderId="38" xfId="0" applyFill="1" applyBorder="1" applyAlignment="1">
      <alignment horizontal="center" vertical="center" wrapText="1"/>
    </xf>
    <xf numFmtId="38" fontId="0" fillId="6" borderId="38" xfId="1" applyFont="1" applyFill="1" applyBorder="1" applyAlignment="1">
      <alignment vertical="center" wrapText="1"/>
    </xf>
    <xf numFmtId="0" fontId="0" fillId="6" borderId="41" xfId="0" applyFill="1" applyBorder="1" applyAlignment="1">
      <alignment vertical="center" wrapText="1"/>
    </xf>
    <xf numFmtId="38" fontId="0" fillId="6" borderId="54" xfId="1" applyFont="1" applyFill="1" applyBorder="1">
      <alignment vertical="center"/>
    </xf>
    <xf numFmtId="0" fontId="7" fillId="0" borderId="42" xfId="0" applyFont="1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0" fillId="6" borderId="38" xfId="0" applyFill="1" applyBorder="1" applyAlignment="1" applyProtection="1">
      <alignment vertical="center" wrapText="1"/>
      <protection locked="0"/>
    </xf>
    <xf numFmtId="0" fontId="0" fillId="6" borderId="38" xfId="0" applyFill="1" applyBorder="1" applyAlignment="1" applyProtection="1">
      <alignment horizontal="center" vertical="center" wrapText="1"/>
      <protection locked="0"/>
    </xf>
    <xf numFmtId="38" fontId="0" fillId="6" borderId="38" xfId="1" applyFont="1" applyFill="1" applyBorder="1" applyAlignment="1" applyProtection="1">
      <alignment vertical="center" wrapText="1"/>
      <protection locked="0"/>
    </xf>
    <xf numFmtId="0" fontId="0" fillId="6" borderId="41" xfId="0" applyFill="1" applyBorder="1" applyAlignment="1" applyProtection="1">
      <alignment vertical="center" wrapText="1"/>
      <protection locked="0"/>
    </xf>
    <xf numFmtId="38" fontId="13" fillId="6" borderId="53" xfId="1" applyFont="1" applyFill="1" applyBorder="1" applyProtection="1">
      <alignment vertical="center"/>
      <protection locked="0"/>
    </xf>
    <xf numFmtId="38" fontId="0" fillId="6" borderId="54" xfId="1" applyFont="1" applyFill="1" applyBorder="1" applyProtection="1">
      <alignment vertical="center"/>
      <protection locked="0"/>
    </xf>
    <xf numFmtId="0" fontId="0" fillId="0" borderId="1" xfId="0" applyBorder="1" applyAlignment="1">
      <alignment horizontal="left" vertical="center" wrapText="1"/>
    </xf>
    <xf numFmtId="38" fontId="0" fillId="0" borderId="38" xfId="1" applyFont="1" applyFill="1" applyBorder="1" applyAlignment="1">
      <alignment vertical="center" wrapText="1"/>
    </xf>
    <xf numFmtId="38" fontId="0" fillId="0" borderId="54" xfId="1" applyFont="1" applyFill="1" applyBorder="1">
      <alignment vertical="center"/>
    </xf>
    <xf numFmtId="38" fontId="8" fillId="0" borderId="38" xfId="1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52" xfId="0" applyBorder="1" applyAlignment="1">
      <alignment horizontal="center" vertical="center" wrapText="1"/>
    </xf>
    <xf numFmtId="38" fontId="0" fillId="0" borderId="3" xfId="1" applyFont="1" applyBorder="1" applyAlignment="1">
      <alignment vertical="center" wrapText="1"/>
    </xf>
    <xf numFmtId="38" fontId="3" fillId="5" borderId="5" xfId="1" applyFont="1" applyFill="1" applyBorder="1" applyAlignment="1" applyProtection="1">
      <alignment horizontal="center" vertical="center" wrapText="1"/>
      <protection locked="0"/>
    </xf>
    <xf numFmtId="38" fontId="0" fillId="0" borderId="33" xfId="1" applyFont="1" applyFill="1" applyBorder="1" applyProtection="1">
      <alignment vertical="center"/>
      <protection locked="0"/>
    </xf>
    <xf numFmtId="38" fontId="0" fillId="0" borderId="34" xfId="1" applyFont="1" applyFill="1" applyBorder="1" applyProtection="1">
      <alignment vertical="center"/>
      <protection locked="0"/>
    </xf>
    <xf numFmtId="38" fontId="0" fillId="0" borderId="35" xfId="1" applyFont="1" applyFill="1" applyBorder="1" applyProtection="1">
      <alignment vertical="center"/>
      <protection locked="0"/>
    </xf>
    <xf numFmtId="38" fontId="0" fillId="0" borderId="15" xfId="1" applyFont="1" applyFill="1" applyBorder="1" applyProtection="1">
      <alignment vertical="center"/>
      <protection locked="0"/>
    </xf>
    <xf numFmtId="38" fontId="0" fillId="0" borderId="20" xfId="1" applyFont="1" applyFill="1" applyBorder="1" applyProtection="1">
      <alignment vertical="center"/>
      <protection locked="0"/>
    </xf>
    <xf numFmtId="0" fontId="10" fillId="0" borderId="2" xfId="0" applyFont="1" applyBorder="1">
      <alignment vertical="center"/>
    </xf>
    <xf numFmtId="0" fontId="0" fillId="0" borderId="36" xfId="0" applyBorder="1" applyProtection="1">
      <alignment vertical="center"/>
      <protection locked="0"/>
    </xf>
    <xf numFmtId="0" fontId="10" fillId="5" borderId="16" xfId="0" applyFont="1" applyFill="1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95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10" fillId="0" borderId="22" xfId="0" applyFont="1" applyBorder="1" applyProtection="1">
      <alignment vertical="center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10" fillId="0" borderId="24" xfId="0" applyFont="1" applyBorder="1" applyProtection="1">
      <alignment vertical="center"/>
      <protection locked="0"/>
    </xf>
    <xf numFmtId="0" fontId="10" fillId="5" borderId="30" xfId="0" applyFont="1" applyFill="1" applyBorder="1" applyProtection="1">
      <alignment vertical="center"/>
      <protection locked="0"/>
    </xf>
    <xf numFmtId="0" fontId="10" fillId="0" borderId="16" xfId="0" applyFont="1" applyBorder="1" applyProtection="1">
      <alignment vertical="center"/>
      <protection locked="0"/>
    </xf>
    <xf numFmtId="0" fontId="0" fillId="0" borderId="118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38" fontId="0" fillId="0" borderId="2" xfId="1" applyFont="1" applyFill="1" applyBorder="1" applyAlignment="1">
      <alignment horizontal="right" vertical="center"/>
    </xf>
    <xf numFmtId="38" fontId="0" fillId="2" borderId="11" xfId="1" applyFont="1" applyFill="1" applyBorder="1">
      <alignment vertical="center"/>
    </xf>
    <xf numFmtId="0" fontId="10" fillId="0" borderId="23" xfId="0" applyFont="1" applyBorder="1" applyAlignment="1">
      <alignment vertical="center" wrapText="1"/>
    </xf>
    <xf numFmtId="0" fontId="27" fillId="0" borderId="25" xfId="0" applyFont="1" applyBorder="1" applyAlignment="1">
      <alignment horizontal="left" vertical="top" wrapText="1"/>
    </xf>
    <xf numFmtId="38" fontId="0" fillId="3" borderId="120" xfId="1" applyFont="1" applyFill="1" applyBorder="1" applyAlignment="1">
      <alignment vertical="center" wrapText="1"/>
    </xf>
    <xf numFmtId="38" fontId="0" fillId="3" borderId="120" xfId="0" applyNumberFormat="1" applyFill="1" applyBorder="1">
      <alignment vertical="center"/>
    </xf>
    <xf numFmtId="38" fontId="0" fillId="3" borderId="80" xfId="0" applyNumberFormat="1" applyFill="1" applyBorder="1">
      <alignment vertical="center"/>
    </xf>
    <xf numFmtId="0" fontId="38" fillId="0" borderId="123" xfId="0" applyFont="1" applyBorder="1" applyAlignment="1">
      <alignment vertical="center" wrapText="1"/>
    </xf>
    <xf numFmtId="38" fontId="0" fillId="2" borderId="124" xfId="1" applyFont="1" applyFill="1" applyBorder="1" applyAlignment="1">
      <alignment vertical="center"/>
    </xf>
    <xf numFmtId="0" fontId="10" fillId="0" borderId="95" xfId="0" applyFont="1" applyBorder="1">
      <alignment vertical="center"/>
    </xf>
    <xf numFmtId="0" fontId="38" fillId="0" borderId="127" xfId="0" applyFont="1" applyBorder="1" applyAlignment="1">
      <alignment vertical="center" wrapText="1"/>
    </xf>
    <xf numFmtId="38" fontId="0" fillId="2" borderId="128" xfId="1" applyFont="1" applyFill="1" applyBorder="1" applyAlignment="1">
      <alignment vertical="center"/>
    </xf>
    <xf numFmtId="38" fontId="3" fillId="0" borderId="38" xfId="1" applyFont="1" applyBorder="1" applyAlignment="1">
      <alignment horizontal="center" vertical="center" wrapText="1"/>
    </xf>
    <xf numFmtId="38" fontId="0" fillId="2" borderId="130" xfId="1" applyFont="1" applyFill="1" applyBorder="1" applyAlignment="1">
      <alignment vertical="center"/>
    </xf>
    <xf numFmtId="38" fontId="0" fillId="3" borderId="129" xfId="1" applyFont="1" applyFill="1" applyBorder="1" applyAlignment="1">
      <alignment vertical="center" wrapText="1"/>
    </xf>
    <xf numFmtId="38" fontId="0" fillId="2" borderId="131" xfId="1" applyFont="1" applyFill="1" applyBorder="1">
      <alignment vertical="center"/>
    </xf>
    <xf numFmtId="0" fontId="0" fillId="0" borderId="132" xfId="0" applyBorder="1" applyAlignment="1">
      <alignment horizontal="center" vertical="center"/>
    </xf>
    <xf numFmtId="178" fontId="3" fillId="0" borderId="45" xfId="1" applyNumberFormat="1" applyFont="1" applyBorder="1" applyAlignment="1" applyProtection="1">
      <alignment horizontal="center" vertical="center"/>
    </xf>
    <xf numFmtId="177" fontId="3" fillId="0" borderId="45" xfId="1" applyNumberFormat="1" applyFont="1" applyBorder="1" applyAlignment="1" applyProtection="1">
      <alignment horizontal="center" vertical="center"/>
      <protection locked="0"/>
    </xf>
    <xf numFmtId="38" fontId="0" fillId="0" borderId="38" xfId="1" applyFont="1" applyFill="1" applyBorder="1" applyProtection="1">
      <alignment vertical="center"/>
      <protection locked="0"/>
    </xf>
    <xf numFmtId="38" fontId="0" fillId="0" borderId="2" xfId="1" applyFont="1" applyFill="1" applyBorder="1" applyProtection="1">
      <alignment vertical="center"/>
      <protection locked="0"/>
    </xf>
    <xf numFmtId="38" fontId="0" fillId="0" borderId="41" xfId="1" applyFont="1" applyFill="1" applyBorder="1" applyProtection="1">
      <alignment vertical="center"/>
      <protection locked="0"/>
    </xf>
    <xf numFmtId="38" fontId="0" fillId="0" borderId="71" xfId="1" applyFont="1" applyFill="1" applyBorder="1" applyProtection="1">
      <alignment vertical="center"/>
      <protection locked="0"/>
    </xf>
    <xf numFmtId="38" fontId="0" fillId="0" borderId="21" xfId="1" applyFont="1" applyFill="1" applyBorder="1" applyProtection="1">
      <alignment vertical="center"/>
      <protection locked="0"/>
    </xf>
    <xf numFmtId="38" fontId="0" fillId="0" borderId="91" xfId="1" applyFont="1" applyFill="1" applyBorder="1" applyProtection="1">
      <alignment vertical="center"/>
      <protection locked="0"/>
    </xf>
    <xf numFmtId="38" fontId="0" fillId="0" borderId="120" xfId="1" applyFont="1" applyFill="1" applyBorder="1" applyAlignment="1" applyProtection="1">
      <alignment vertical="center"/>
      <protection locked="0"/>
    </xf>
    <xf numFmtId="177" fontId="3" fillId="0" borderId="45" xfId="1" applyNumberFormat="1" applyFont="1" applyBorder="1" applyAlignment="1" applyProtection="1">
      <alignment horizontal="center" vertical="center"/>
    </xf>
    <xf numFmtId="0" fontId="10" fillId="0" borderId="70" xfId="0" applyFont="1" applyBorder="1" applyAlignment="1">
      <alignment horizontal="left" vertical="center"/>
    </xf>
    <xf numFmtId="0" fontId="0" fillId="0" borderId="0" xfId="0">
      <alignment vertical="center"/>
    </xf>
    <xf numFmtId="0" fontId="0" fillId="0" borderId="70" xfId="0" applyBorder="1" applyAlignment="1">
      <alignment horizontal="left" vertical="center"/>
    </xf>
    <xf numFmtId="177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9" xfId="0" applyFill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38" fontId="0" fillId="2" borderId="38" xfId="1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177" fontId="0" fillId="5" borderId="38" xfId="0" applyNumberFormat="1" applyFill="1" applyBorder="1" applyAlignment="1" applyProtection="1">
      <alignment horizontal="center" vertical="center"/>
      <protection locked="0"/>
    </xf>
    <xf numFmtId="177" fontId="0" fillId="5" borderId="47" xfId="0" applyNumberFormat="1" applyFill="1" applyBorder="1" applyAlignment="1" applyProtection="1">
      <alignment horizontal="center" vertical="center"/>
      <protection locked="0"/>
    </xf>
    <xf numFmtId="177" fontId="0" fillId="0" borderId="38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3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3" xfId="0" applyBorder="1" applyAlignment="1">
      <alignment vertical="center" textRotation="255"/>
    </xf>
    <xf numFmtId="0" fontId="3" fillId="0" borderId="4" xfId="0" applyFont="1" applyBorder="1">
      <alignment vertical="center"/>
    </xf>
    <xf numFmtId="0" fontId="3" fillId="0" borderId="31" xfId="0" applyFont="1" applyBorder="1">
      <alignment vertical="center"/>
    </xf>
    <xf numFmtId="38" fontId="3" fillId="0" borderId="9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38" fontId="0" fillId="2" borderId="112" xfId="1" applyFont="1" applyFill="1" applyBorder="1" applyAlignment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38" fontId="0" fillId="0" borderId="86" xfId="1" applyFont="1" applyFill="1" applyBorder="1" applyAlignment="1">
      <alignment vertical="center"/>
    </xf>
    <xf numFmtId="0" fontId="0" fillId="0" borderId="87" xfId="0" applyBorder="1">
      <alignment vertical="center"/>
    </xf>
    <xf numFmtId="0" fontId="0" fillId="0" borderId="88" xfId="0" applyBorder="1">
      <alignment vertical="center"/>
    </xf>
    <xf numFmtId="38" fontId="0" fillId="0" borderId="96" xfId="1" applyFont="1" applyFill="1" applyBorder="1" applyAlignment="1">
      <alignment vertical="center"/>
    </xf>
    <xf numFmtId="0" fontId="0" fillId="0" borderId="97" xfId="0" applyBorder="1">
      <alignment vertical="center"/>
    </xf>
    <xf numFmtId="0" fontId="0" fillId="0" borderId="98" xfId="0" applyBorder="1">
      <alignment vertical="center"/>
    </xf>
    <xf numFmtId="38" fontId="0" fillId="2" borderId="115" xfId="1" applyFont="1" applyFill="1" applyBorder="1" applyAlignment="1">
      <alignment vertical="center"/>
    </xf>
    <xf numFmtId="0" fontId="0" fillId="0" borderId="116" xfId="0" applyBorder="1">
      <alignment vertical="center"/>
    </xf>
    <xf numFmtId="0" fontId="0" fillId="0" borderId="117" xfId="0" applyBorder="1">
      <alignment vertical="center"/>
    </xf>
    <xf numFmtId="0" fontId="0" fillId="0" borderId="83" xfId="0" applyBorder="1">
      <alignment vertical="center"/>
    </xf>
    <xf numFmtId="0" fontId="0" fillId="0" borderId="8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38" fontId="0" fillId="2" borderId="103" xfId="1" applyFont="1" applyFill="1" applyBorder="1" applyAlignment="1">
      <alignment vertical="center"/>
    </xf>
    <xf numFmtId="0" fontId="0" fillId="0" borderId="104" xfId="0" applyBorder="1">
      <alignment vertical="center"/>
    </xf>
    <xf numFmtId="0" fontId="0" fillId="0" borderId="105" xfId="0" applyBorder="1">
      <alignment vertical="center"/>
    </xf>
    <xf numFmtId="38" fontId="0" fillId="0" borderId="109" xfId="1" applyFont="1" applyFill="1" applyBorder="1" applyAlignment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38" fontId="0" fillId="0" borderId="38" xfId="1" applyFont="1" applyFill="1" applyBorder="1" applyAlignment="1">
      <alignment horizontal="center" vertical="center"/>
    </xf>
    <xf numFmtId="38" fontId="0" fillId="0" borderId="106" xfId="1" applyFont="1" applyFill="1" applyBorder="1" applyAlignment="1">
      <alignment vertical="center"/>
    </xf>
    <xf numFmtId="0" fontId="0" fillId="0" borderId="107" xfId="0" applyBorder="1">
      <alignment vertical="center"/>
    </xf>
    <xf numFmtId="0" fontId="0" fillId="0" borderId="108" xfId="0" applyBorder="1">
      <alignment vertical="center"/>
    </xf>
    <xf numFmtId="38" fontId="0" fillId="0" borderId="99" xfId="1" applyFont="1" applyFill="1" applyBorder="1" applyAlignment="1">
      <alignment vertical="center"/>
    </xf>
    <xf numFmtId="0" fontId="0" fillId="0" borderId="100" xfId="0" applyBorder="1">
      <alignment vertical="center"/>
    </xf>
    <xf numFmtId="0" fontId="0" fillId="0" borderId="101" xfId="0" applyBorder="1">
      <alignment vertical="center"/>
    </xf>
    <xf numFmtId="176" fontId="3" fillId="5" borderId="6" xfId="1" applyNumberFormat="1" applyFont="1" applyFill="1" applyBorder="1" applyAlignment="1">
      <alignment vertical="center"/>
    </xf>
    <xf numFmtId="176" fontId="3" fillId="5" borderId="7" xfId="0" applyNumberFormat="1" applyFont="1" applyFill="1" applyBorder="1">
      <alignment vertical="center"/>
    </xf>
    <xf numFmtId="176" fontId="3" fillId="5" borderId="119" xfId="0" applyNumberFormat="1" applyFont="1" applyFill="1" applyBorder="1">
      <alignment vertical="center"/>
    </xf>
    <xf numFmtId="38" fontId="0" fillId="2" borderId="33" xfId="1" applyFont="1" applyFill="1" applyBorder="1" applyAlignment="1">
      <alignment vertical="center"/>
    </xf>
    <xf numFmtId="38" fontId="0" fillId="2" borderId="121" xfId="1" applyFont="1" applyFill="1" applyBorder="1" applyAlignment="1">
      <alignment vertical="center"/>
    </xf>
    <xf numFmtId="38" fontId="0" fillId="2" borderId="122" xfId="1" applyFont="1" applyFill="1" applyBorder="1" applyAlignment="1">
      <alignment vertical="center"/>
    </xf>
    <xf numFmtId="38" fontId="0" fillId="2" borderId="124" xfId="1" applyFont="1" applyFill="1" applyBorder="1" applyAlignment="1">
      <alignment vertical="center"/>
    </xf>
    <xf numFmtId="0" fontId="0" fillId="0" borderId="125" xfId="0" applyBorder="1">
      <alignment vertical="center"/>
    </xf>
    <xf numFmtId="0" fontId="0" fillId="0" borderId="126" xfId="0" applyBorder="1">
      <alignment vertical="center"/>
    </xf>
    <xf numFmtId="38" fontId="10" fillId="0" borderId="0" xfId="1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 applyProtection="1">
      <alignment horizontal="center" vertical="center"/>
      <protection locked="0"/>
    </xf>
    <xf numFmtId="180" fontId="0" fillId="0" borderId="7" xfId="0" applyNumberFormat="1" applyBorder="1" applyAlignment="1" applyProtection="1">
      <alignment vertical="center" wrapText="1"/>
      <protection locked="0"/>
    </xf>
    <xf numFmtId="181" fontId="0" fillId="0" borderId="21" xfId="0" applyNumberFormat="1" applyBorder="1" applyAlignment="1">
      <alignment horizontal="right" vertical="center"/>
    </xf>
    <xf numFmtId="3" fontId="0" fillId="0" borderId="45" xfId="0" applyNumberFormat="1" applyBorder="1" applyAlignment="1" applyProtection="1">
      <alignment horizontal="center" vertical="center" wrapText="1"/>
      <protection locked="0"/>
    </xf>
    <xf numFmtId="38" fontId="3" fillId="5" borderId="133" xfId="1" applyNumberFormat="1" applyFont="1" applyFill="1" applyBorder="1" applyAlignment="1">
      <alignment vertical="center"/>
    </xf>
    <xf numFmtId="38" fontId="3" fillId="5" borderId="31" xfId="0" applyNumberFormat="1" applyFont="1" applyFill="1" applyBorder="1">
      <alignment vertical="center"/>
    </xf>
    <xf numFmtId="38" fontId="3" fillId="5" borderId="134" xfId="0" applyNumberFormat="1" applyFont="1" applyFill="1" applyBorder="1">
      <alignment vertical="center"/>
    </xf>
    <xf numFmtId="38" fontId="0" fillId="7" borderId="8" xfId="1" applyFont="1" applyFill="1" applyBorder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579774</xdr:colOff>
      <xdr:row>21</xdr:row>
      <xdr:rowOff>48107</xdr:rowOff>
    </xdr:from>
    <xdr:to>
      <xdr:col>26</xdr:col>
      <xdr:colOff>663863</xdr:colOff>
      <xdr:row>27</xdr:row>
      <xdr:rowOff>241686</xdr:rowOff>
    </xdr:to>
    <xdr:sp macro="" textlink="">
      <xdr:nvSpPr>
        <xdr:cNvPr id="6" name="テキスト ボックス 1">
          <a:extLst>
            <a:ext uri="{FF2B5EF4-FFF2-40B4-BE49-F238E27FC236}">
              <a16:creationId xmlns:a16="http://schemas.microsoft.com/office/drawing/2014/main" id="{AB9ED091-2C77-1D9C-20DA-707B67CC50E6}"/>
            </a:ext>
          </a:extLst>
        </xdr:cNvPr>
        <xdr:cNvSpPr txBox="1"/>
      </xdr:nvSpPr>
      <xdr:spPr>
        <a:xfrm>
          <a:off x="16483638" y="6340380"/>
          <a:ext cx="6592839" cy="1824374"/>
        </a:xfrm>
        <a:prstGeom prst="rect">
          <a:avLst/>
        </a:prstGeom>
        <a:gradFill>
          <a:gsLst>
            <a:gs pos="0">
              <a:schemeClr val="accent2">
                <a:lumMod val="20000"/>
                <a:lumOff val="80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dbl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作　成　例　①　</a:t>
          </a:r>
          <a:endParaRPr kumimoji="1" lang="en-US" altLang="ja-JP" sz="2000" b="1">
            <a:solidFill>
              <a:srgbClr val="FF0000"/>
            </a:solidFill>
          </a:endParaRPr>
        </a:p>
        <a:p>
          <a:pPr algn="ctr"/>
          <a:r>
            <a:rPr kumimoji="1" lang="ja-JP" altLang="en-US" sz="2000" b="1">
              <a:solidFill>
                <a:srgbClr val="FF0000"/>
              </a:solidFill>
            </a:rPr>
            <a:t>総表シート</a:t>
          </a:r>
          <a:endParaRPr kumimoji="1" lang="en-US" altLang="ja-JP" sz="2000" b="1">
            <a:solidFill>
              <a:srgbClr val="FF0000"/>
            </a:solidFill>
          </a:endParaRPr>
        </a:p>
        <a:p>
          <a:pPr algn="ctr"/>
          <a:r>
            <a:rPr kumimoji="1" lang="ja-JP" altLang="en-US" sz="2000" b="1">
              <a:solidFill>
                <a:srgbClr val="FF0000"/>
              </a:solidFill>
            </a:rPr>
            <a:t>（記載例に沿って作成して下さい。）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5E250-7FDC-4A22-B028-6B2B29745682}">
  <dimension ref="A1:AE35"/>
  <sheetViews>
    <sheetView tabSelected="1" view="pageBreakPreview" topLeftCell="A5" zoomScale="80" zoomScaleNormal="75" zoomScaleSheetLayoutView="80" workbookViewId="0">
      <selection activeCell="E29" sqref="E29"/>
    </sheetView>
  </sheetViews>
  <sheetFormatPr defaultRowHeight="18"/>
  <cols>
    <col min="1" max="1" width="2.58203125" customWidth="1"/>
    <col min="2" max="2" width="4.58203125" customWidth="1"/>
    <col min="3" max="3" width="15.33203125" customWidth="1"/>
    <col min="4" max="4" width="21.83203125" customWidth="1"/>
    <col min="5" max="5" width="22.08203125" style="43" customWidth="1"/>
    <col min="6" max="6" width="9.33203125" style="43" customWidth="1"/>
    <col min="7" max="7" width="3.75" style="43" customWidth="1"/>
    <col min="8" max="8" width="2.5" style="43" customWidth="1"/>
    <col min="9" max="9" width="3.75" style="43" customWidth="1"/>
    <col min="10" max="10" width="3.58203125" style="43" customWidth="1"/>
    <col min="11" max="11" width="35.6640625" customWidth="1"/>
    <col min="12" max="12" width="4" customWidth="1"/>
    <col min="14" max="14" width="19.58203125" customWidth="1"/>
    <col min="15" max="15" width="12.58203125" style="11" customWidth="1"/>
    <col min="16" max="25" width="12" customWidth="1"/>
    <col min="26" max="26" width="1.83203125" customWidth="1"/>
    <col min="27" max="27" width="10.33203125" customWidth="1"/>
  </cols>
  <sheetData>
    <row r="1" spans="1:31" ht="26.5" customHeight="1">
      <c r="K1" s="19" t="s">
        <v>0</v>
      </c>
    </row>
    <row r="2" spans="1:31" ht="25" customHeight="1">
      <c r="A2" s="17"/>
      <c r="B2" s="299" t="s">
        <v>1</v>
      </c>
      <c r="C2" s="306"/>
      <c r="D2" s="306"/>
      <c r="E2" s="306"/>
      <c r="F2" s="192"/>
      <c r="G2" s="192"/>
      <c r="H2" s="192"/>
      <c r="I2" s="192"/>
      <c r="J2" s="192"/>
      <c r="K2" s="237"/>
      <c r="L2" s="17"/>
    </row>
    <row r="3" spans="1:31" ht="25" customHeight="1">
      <c r="A3" s="17"/>
      <c r="B3" s="299" t="s">
        <v>2</v>
      </c>
      <c r="C3" s="300"/>
      <c r="D3" s="300"/>
      <c r="E3" s="300"/>
      <c r="F3" s="300"/>
      <c r="G3" s="300"/>
      <c r="H3" s="300"/>
      <c r="I3" s="300"/>
      <c r="J3" s="300"/>
      <c r="K3" s="300"/>
      <c r="L3" s="17"/>
    </row>
    <row r="4" spans="1:31" ht="25" customHeight="1">
      <c r="A4" s="17"/>
      <c r="B4" s="237"/>
      <c r="C4" s="307" t="s">
        <v>3</v>
      </c>
      <c r="D4" s="308"/>
      <c r="E4" s="308"/>
      <c r="F4" s="308"/>
      <c r="G4" s="308"/>
      <c r="H4" s="308"/>
      <c r="I4" s="308"/>
      <c r="J4" s="308"/>
      <c r="K4" s="308"/>
      <c r="L4" s="17"/>
      <c r="N4" s="92" t="s">
        <v>4</v>
      </c>
    </row>
    <row r="5" spans="1:31" ht="25" customHeight="1">
      <c r="A5" s="298" t="s">
        <v>5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N5" s="298" t="s">
        <v>6</v>
      </c>
      <c r="O5" s="298"/>
      <c r="P5" s="298"/>
      <c r="Q5" s="298"/>
      <c r="R5" s="298"/>
      <c r="S5" s="287"/>
      <c r="T5" s="287"/>
      <c r="U5" s="287"/>
      <c r="V5" s="287"/>
      <c r="W5" s="287"/>
      <c r="X5" s="287"/>
      <c r="Y5" s="287"/>
    </row>
    <row r="6" spans="1:31" ht="30" customHeight="1" thickBot="1">
      <c r="E6" s="44"/>
      <c r="F6" s="44"/>
      <c r="G6" s="44"/>
      <c r="H6" s="44"/>
      <c r="I6" s="44"/>
      <c r="J6" s="44"/>
      <c r="K6" s="63" t="s">
        <v>7</v>
      </c>
      <c r="S6" s="76"/>
      <c r="T6" s="76"/>
      <c r="U6" s="76"/>
      <c r="V6" s="76"/>
      <c r="W6" s="76"/>
      <c r="X6" s="76"/>
      <c r="Y6" s="76" t="s">
        <v>7</v>
      </c>
      <c r="Z6" s="76"/>
    </row>
    <row r="7" spans="1:31" ht="25" customHeight="1">
      <c r="B7" s="327"/>
      <c r="C7" s="329" t="s">
        <v>8</v>
      </c>
      <c r="D7" s="305" t="s">
        <v>9</v>
      </c>
      <c r="E7" s="341" t="s">
        <v>10</v>
      </c>
      <c r="F7" s="312" t="s">
        <v>11</v>
      </c>
      <c r="G7" s="313"/>
      <c r="H7" s="313"/>
      <c r="I7" s="313"/>
      <c r="J7" s="314"/>
      <c r="K7" s="301" t="s">
        <v>12</v>
      </c>
      <c r="M7" s="303" t="s">
        <v>8</v>
      </c>
      <c r="N7" s="305" t="s">
        <v>9</v>
      </c>
      <c r="O7" s="293" t="s">
        <v>13</v>
      </c>
      <c r="P7" s="295">
        <v>2025</v>
      </c>
      <c r="Q7" s="297">
        <f>P7+1</f>
        <v>2026</v>
      </c>
      <c r="R7" s="297">
        <f t="shared" ref="R7:Y7" si="0">Q7+1</f>
        <v>2027</v>
      </c>
      <c r="S7" s="297">
        <f t="shared" si="0"/>
        <v>2028</v>
      </c>
      <c r="T7" s="297">
        <f t="shared" si="0"/>
        <v>2029</v>
      </c>
      <c r="U7" s="297">
        <f t="shared" si="0"/>
        <v>2030</v>
      </c>
      <c r="V7" s="297">
        <f t="shared" si="0"/>
        <v>2031</v>
      </c>
      <c r="W7" s="297">
        <f t="shared" si="0"/>
        <v>2032</v>
      </c>
      <c r="X7" s="297">
        <f t="shared" si="0"/>
        <v>2033</v>
      </c>
      <c r="Y7" s="289">
        <f t="shared" si="0"/>
        <v>2034</v>
      </c>
      <c r="Z7" s="275"/>
      <c r="AA7" s="291" t="s">
        <v>13</v>
      </c>
      <c r="AB7" s="286" t="s">
        <v>14</v>
      </c>
      <c r="AC7" s="287"/>
      <c r="AD7" s="287"/>
      <c r="AE7" s="287"/>
    </row>
    <row r="8" spans="1:31" ht="25" customHeight="1" thickBot="1">
      <c r="B8" s="328"/>
      <c r="C8" s="330"/>
      <c r="D8" s="294"/>
      <c r="E8" s="294"/>
      <c r="F8" s="146" t="s">
        <v>15</v>
      </c>
      <c r="G8" s="240">
        <v>2</v>
      </c>
      <c r="H8" s="144" t="s">
        <v>16</v>
      </c>
      <c r="I8" s="240">
        <v>3</v>
      </c>
      <c r="J8" s="145" t="s">
        <v>17</v>
      </c>
      <c r="K8" s="302"/>
      <c r="M8" s="304"/>
      <c r="N8" s="294"/>
      <c r="O8" s="294"/>
      <c r="P8" s="296"/>
      <c r="Q8" s="294"/>
      <c r="R8" s="294"/>
      <c r="S8" s="294"/>
      <c r="T8" s="294"/>
      <c r="U8" s="294"/>
      <c r="V8" s="294"/>
      <c r="W8" s="294"/>
      <c r="X8" s="294"/>
      <c r="Y8" s="290"/>
      <c r="Z8" s="275"/>
      <c r="AA8" s="292"/>
      <c r="AB8" s="288"/>
      <c r="AC8" s="287"/>
      <c r="AD8" s="287"/>
      <c r="AE8" s="287"/>
    </row>
    <row r="9" spans="1:31">
      <c r="B9" s="309" t="s">
        <v>18</v>
      </c>
      <c r="C9" s="1" t="s">
        <v>19</v>
      </c>
      <c r="D9" s="13"/>
      <c r="E9" s="45">
        <f>SUBTOTAL(9,E10:E11)</f>
        <v>14044</v>
      </c>
      <c r="F9" s="315"/>
      <c r="G9" s="316"/>
      <c r="H9" s="316"/>
      <c r="I9" s="316"/>
      <c r="J9" s="317"/>
      <c r="K9" s="247"/>
      <c r="M9" s="1" t="s">
        <v>19</v>
      </c>
      <c r="N9" s="13"/>
      <c r="O9" s="45">
        <f>SUBTOTAL(9,O10:O11)</f>
        <v>14044</v>
      </c>
      <c r="P9" s="45">
        <f t="shared" ref="P9:R9" si="1">SUBTOTAL(9,P10:P11)</f>
        <v>1134</v>
      </c>
      <c r="Q9" s="45">
        <f t="shared" si="1"/>
        <v>10730</v>
      </c>
      <c r="R9" s="45">
        <f t="shared" si="1"/>
        <v>2180</v>
      </c>
      <c r="S9" s="154">
        <f t="shared" ref="S9:Y9" si="2">SUBTOTAL(9,S10:S11)</f>
        <v>0</v>
      </c>
      <c r="T9" s="154">
        <f t="shared" si="2"/>
        <v>0</v>
      </c>
      <c r="U9" s="154">
        <f t="shared" si="2"/>
        <v>0</v>
      </c>
      <c r="V9" s="154">
        <f t="shared" si="2"/>
        <v>0</v>
      </c>
      <c r="W9" s="154">
        <f t="shared" si="2"/>
        <v>0</v>
      </c>
      <c r="X9" s="154">
        <f t="shared" si="2"/>
        <v>0</v>
      </c>
      <c r="Y9" s="160">
        <f t="shared" si="2"/>
        <v>0</v>
      </c>
      <c r="Z9" s="130"/>
      <c r="AA9" s="133">
        <f>SUM(P9:Y9)</f>
        <v>14044</v>
      </c>
    </row>
    <row r="10" spans="1:31">
      <c r="B10" s="309"/>
      <c r="C10" s="2"/>
      <c r="D10" s="7" t="s">
        <v>20</v>
      </c>
      <c r="E10" s="241">
        <v>8550</v>
      </c>
      <c r="F10" s="318"/>
      <c r="G10" s="319"/>
      <c r="H10" s="319"/>
      <c r="I10" s="319"/>
      <c r="J10" s="320"/>
      <c r="K10" s="256"/>
      <c r="M10" s="2"/>
      <c r="N10" s="7" t="s">
        <v>20</v>
      </c>
      <c r="O10" s="68">
        <f>SUM(P10:Y10)</f>
        <v>8550</v>
      </c>
      <c r="P10" s="69">
        <f>'b.物品費（内訳）'!L19</f>
        <v>0</v>
      </c>
      <c r="Q10" s="69">
        <f>'b.物品費（内訳）'!M19</f>
        <v>8550</v>
      </c>
      <c r="R10" s="69">
        <f>'b.物品費（内訳）'!N19</f>
        <v>0</v>
      </c>
      <c r="S10" s="69">
        <f>'b.物品費（内訳）'!O19</f>
        <v>0</v>
      </c>
      <c r="T10" s="69">
        <f>'b.物品費（内訳）'!P19</f>
        <v>0</v>
      </c>
      <c r="U10" s="69">
        <f>'b.物品費（内訳）'!Q19</f>
        <v>0</v>
      </c>
      <c r="V10" s="69">
        <f>'b.物品費（内訳）'!R19</f>
        <v>0</v>
      </c>
      <c r="W10" s="69">
        <f>'b.物品費（内訳）'!S19</f>
        <v>0</v>
      </c>
      <c r="X10" s="69">
        <f>'b.物品費（内訳）'!T19</f>
        <v>0</v>
      </c>
      <c r="Y10" s="161">
        <f>'b.物品費（内訳）'!U19</f>
        <v>0</v>
      </c>
      <c r="Z10" s="131"/>
      <c r="AA10" s="134"/>
    </row>
    <row r="11" spans="1:31">
      <c r="B11" s="309"/>
      <c r="C11" s="2"/>
      <c r="D11" s="10" t="s">
        <v>21</v>
      </c>
      <c r="E11" s="242">
        <v>5494</v>
      </c>
      <c r="F11" s="321"/>
      <c r="G11" s="322"/>
      <c r="H11" s="322"/>
      <c r="I11" s="322"/>
      <c r="J11" s="323"/>
      <c r="K11" s="249"/>
      <c r="M11" s="2"/>
      <c r="N11" s="7" t="s">
        <v>21</v>
      </c>
      <c r="O11" s="77">
        <f>SUM(P11:Y11)</f>
        <v>5494</v>
      </c>
      <c r="P11" s="78">
        <f>'b.消耗品費（内訳）'!K18</f>
        <v>1134</v>
      </c>
      <c r="Q11" s="78">
        <f>'b.消耗品費（内訳）'!L18</f>
        <v>2180</v>
      </c>
      <c r="R11" s="78">
        <f>'b.消耗品費（内訳）'!M18</f>
        <v>2180</v>
      </c>
      <c r="S11" s="78">
        <f>'b.消耗品費（内訳）'!N18</f>
        <v>0</v>
      </c>
      <c r="T11" s="78">
        <f>'b.消耗品費（内訳）'!O18</f>
        <v>0</v>
      </c>
      <c r="U11" s="78">
        <f>'b.消耗品費（内訳）'!P18</f>
        <v>0</v>
      </c>
      <c r="V11" s="78">
        <f>'b.消耗品費（内訳）'!Q18</f>
        <v>0</v>
      </c>
      <c r="W11" s="78">
        <f>'b.消耗品費（内訳）'!R18</f>
        <v>0</v>
      </c>
      <c r="X11" s="78">
        <f>'b.消耗品費（内訳）'!S18</f>
        <v>0</v>
      </c>
      <c r="Y11" s="162">
        <f>'b.消耗品費（内訳）'!T18</f>
        <v>0</v>
      </c>
      <c r="Z11" s="131"/>
      <c r="AA11" s="134"/>
    </row>
    <row r="12" spans="1:31">
      <c r="B12" s="309"/>
      <c r="C12" s="14" t="s">
        <v>22</v>
      </c>
      <c r="D12" s="5"/>
      <c r="E12" s="46">
        <f>SUBTOTAL(9,E13:E14)</f>
        <v>24880</v>
      </c>
      <c r="F12" s="324"/>
      <c r="G12" s="325"/>
      <c r="H12" s="325"/>
      <c r="I12" s="325"/>
      <c r="J12" s="326"/>
      <c r="K12" s="200"/>
      <c r="M12" s="1" t="s">
        <v>22</v>
      </c>
      <c r="N12" s="13"/>
      <c r="O12" s="45">
        <f t="shared" ref="O12" si="3">SUBTOTAL(9,O13:O14)</f>
        <v>23004</v>
      </c>
      <c r="P12" s="45">
        <f t="shared" ref="P12" si="4">SUBTOTAL(9,P13:P14)</f>
        <v>3120</v>
      </c>
      <c r="Q12" s="45">
        <f t="shared" ref="Q12" si="5">SUBTOTAL(9,Q13:Q14)</f>
        <v>9942</v>
      </c>
      <c r="R12" s="45">
        <f t="shared" ref="R12" si="6">SUBTOTAL(9,R13:R14)</f>
        <v>9942</v>
      </c>
      <c r="S12" s="154">
        <f t="shared" ref="S12:Y12" si="7">SUBTOTAL(9,S13:S14)</f>
        <v>0</v>
      </c>
      <c r="T12" s="154">
        <f t="shared" si="7"/>
        <v>0</v>
      </c>
      <c r="U12" s="154">
        <f t="shared" si="7"/>
        <v>0</v>
      </c>
      <c r="V12" s="154">
        <f t="shared" si="7"/>
        <v>0</v>
      </c>
      <c r="W12" s="154">
        <f t="shared" si="7"/>
        <v>0</v>
      </c>
      <c r="X12" s="154">
        <f t="shared" si="7"/>
        <v>0</v>
      </c>
      <c r="Y12" s="160">
        <f t="shared" si="7"/>
        <v>0</v>
      </c>
      <c r="Z12" s="130"/>
      <c r="AA12" s="133">
        <f>SUM(P12:Y12)</f>
        <v>23004</v>
      </c>
    </row>
    <row r="13" spans="1:31">
      <c r="B13" s="309"/>
      <c r="C13" s="2"/>
      <c r="D13" s="7" t="s">
        <v>23</v>
      </c>
      <c r="E13" s="241">
        <v>24430</v>
      </c>
      <c r="F13" s="318"/>
      <c r="G13" s="319"/>
      <c r="H13" s="319"/>
      <c r="I13" s="319"/>
      <c r="J13" s="320"/>
      <c r="K13" s="248" t="s">
        <v>199</v>
      </c>
      <c r="M13" s="2"/>
      <c r="N13" s="7" t="s">
        <v>23</v>
      </c>
      <c r="O13" s="68">
        <f>SUM(P13:Y13)</f>
        <v>22554</v>
      </c>
      <c r="P13" s="69">
        <f>'b.人件費（内訳）'!N23</f>
        <v>3010</v>
      </c>
      <c r="Q13" s="69">
        <f>'b.人件費（内訳）'!O23</f>
        <v>9772</v>
      </c>
      <c r="R13" s="69">
        <f>'b.人件費（内訳）'!P23</f>
        <v>9772</v>
      </c>
      <c r="S13" s="69">
        <f>'b.人件費（内訳）'!Q23</f>
        <v>0</v>
      </c>
      <c r="T13" s="69">
        <f>'b.人件費（内訳）'!R23</f>
        <v>0</v>
      </c>
      <c r="U13" s="69">
        <f>'b.人件費（内訳）'!S23</f>
        <v>0</v>
      </c>
      <c r="V13" s="69">
        <f>'b.人件費（内訳）'!T23</f>
        <v>0</v>
      </c>
      <c r="W13" s="69">
        <f>'b.人件費（内訳）'!U23</f>
        <v>0</v>
      </c>
      <c r="X13" s="69">
        <f>'b.人件費（内訳）'!V23</f>
        <v>0</v>
      </c>
      <c r="Y13" s="161">
        <f>'b.人件費（内訳）'!W23</f>
        <v>0</v>
      </c>
      <c r="Z13" s="131"/>
      <c r="AA13" s="134"/>
    </row>
    <row r="14" spans="1:31">
      <c r="B14" s="309"/>
      <c r="C14" s="15"/>
      <c r="D14" s="10" t="s">
        <v>24</v>
      </c>
      <c r="E14" s="242">
        <v>450</v>
      </c>
      <c r="F14" s="321"/>
      <c r="G14" s="322"/>
      <c r="H14" s="322"/>
      <c r="I14" s="322"/>
      <c r="J14" s="323"/>
      <c r="K14" s="255" t="s">
        <v>200</v>
      </c>
      <c r="M14" s="2"/>
      <c r="N14" s="7" t="s">
        <v>24</v>
      </c>
      <c r="O14" s="77">
        <f>SUM(P14:Y14)</f>
        <v>450</v>
      </c>
      <c r="P14" s="78">
        <f>'b.謝金（内訳）'!I18</f>
        <v>110</v>
      </c>
      <c r="Q14" s="78">
        <f>'b.謝金（内訳）'!J18</f>
        <v>170</v>
      </c>
      <c r="R14" s="78">
        <f>'b.謝金（内訳）'!K18</f>
        <v>170</v>
      </c>
      <c r="S14" s="78">
        <f>'b.謝金（内訳）'!L18</f>
        <v>0</v>
      </c>
      <c r="T14" s="78">
        <f>'b.謝金（内訳）'!M18</f>
        <v>0</v>
      </c>
      <c r="U14" s="78">
        <f>'b.謝金（内訳）'!N18</f>
        <v>0</v>
      </c>
      <c r="V14" s="78">
        <f>'b.謝金（内訳）'!O18</f>
        <v>0</v>
      </c>
      <c r="W14" s="78">
        <f>'b.謝金（内訳）'!P18</f>
        <v>0</v>
      </c>
      <c r="X14" s="78">
        <f>'b.謝金（内訳）'!Q18</f>
        <v>0</v>
      </c>
      <c r="Y14" s="162">
        <f>'b.謝金（内訳）'!R18</f>
        <v>0</v>
      </c>
      <c r="Z14" s="131"/>
      <c r="AA14" s="134"/>
    </row>
    <row r="15" spans="1:31" ht="20.149999999999999" customHeight="1">
      <c r="B15" s="309"/>
      <c r="C15" s="2" t="s">
        <v>25</v>
      </c>
      <c r="D15" s="3"/>
      <c r="E15" s="47">
        <f>SUBTOTAL(9,E16:E17)</f>
        <v>2945</v>
      </c>
      <c r="F15" s="324"/>
      <c r="G15" s="325"/>
      <c r="H15" s="325"/>
      <c r="I15" s="325"/>
      <c r="J15" s="326"/>
      <c r="K15" s="200"/>
      <c r="M15" s="1" t="s">
        <v>25</v>
      </c>
      <c r="N15" s="13"/>
      <c r="O15" s="79">
        <f>SUM(P15:Y15)</f>
        <v>2945</v>
      </c>
      <c r="P15" s="80">
        <f>'b.旅費（内訳）'!K18</f>
        <v>181</v>
      </c>
      <c r="Q15" s="80">
        <f>'b.旅費（内訳）'!L18</f>
        <v>2484</v>
      </c>
      <c r="R15" s="80">
        <f>'b.旅費（内訳）'!M18</f>
        <v>280</v>
      </c>
      <c r="S15" s="80">
        <f>'b.旅費（内訳）'!N18</f>
        <v>0</v>
      </c>
      <c r="T15" s="80">
        <f>'b.旅費（内訳）'!O18</f>
        <v>0</v>
      </c>
      <c r="U15" s="80">
        <f>'b.旅費（内訳）'!P18</f>
        <v>0</v>
      </c>
      <c r="V15" s="80">
        <f>'b.旅費（内訳）'!Q18</f>
        <v>0</v>
      </c>
      <c r="W15" s="80">
        <f>'b.旅費（内訳）'!R18</f>
        <v>0</v>
      </c>
      <c r="X15" s="80">
        <f>'b.旅費（内訳）'!S18</f>
        <v>0</v>
      </c>
      <c r="Y15" s="163">
        <f>'b.旅費（内訳）'!T18</f>
        <v>0</v>
      </c>
      <c r="Z15" s="131"/>
      <c r="AA15" s="133">
        <f>SUM(P15:Y15)</f>
        <v>2945</v>
      </c>
    </row>
    <row r="16" spans="1:31" ht="19" customHeight="1">
      <c r="B16" s="309"/>
      <c r="C16" s="2"/>
      <c r="D16" s="9" t="s">
        <v>26</v>
      </c>
      <c r="E16" s="243">
        <v>742</v>
      </c>
      <c r="F16" s="318"/>
      <c r="G16" s="319"/>
      <c r="H16" s="319"/>
      <c r="I16" s="319"/>
      <c r="J16" s="320"/>
      <c r="K16" s="207"/>
      <c r="M16" s="2"/>
      <c r="N16" s="9"/>
      <c r="O16" s="70"/>
      <c r="P16" s="71"/>
      <c r="Q16" s="72"/>
      <c r="R16" s="72"/>
      <c r="S16" s="72"/>
      <c r="T16" s="156"/>
      <c r="U16" s="72"/>
      <c r="V16" s="156"/>
      <c r="W16" s="72"/>
      <c r="X16" s="72"/>
      <c r="Y16" s="150"/>
      <c r="AA16" s="134"/>
    </row>
    <row r="17" spans="2:27" ht="19" customHeight="1" thickBot="1">
      <c r="B17" s="309"/>
      <c r="C17" s="2"/>
      <c r="D17" s="8" t="s">
        <v>27</v>
      </c>
      <c r="E17" s="244">
        <v>2203</v>
      </c>
      <c r="F17" s="345"/>
      <c r="G17" s="346"/>
      <c r="H17" s="346"/>
      <c r="I17" s="346"/>
      <c r="J17" s="347"/>
      <c r="K17" s="255" t="s">
        <v>201</v>
      </c>
      <c r="M17" s="2"/>
      <c r="N17" s="67"/>
      <c r="O17" s="81"/>
      <c r="P17" s="82"/>
      <c r="Q17" s="82"/>
      <c r="R17" s="82"/>
      <c r="S17" s="82"/>
      <c r="T17" s="157"/>
      <c r="U17" s="82"/>
      <c r="V17" s="157"/>
      <c r="W17" s="82"/>
      <c r="X17" s="82"/>
      <c r="Y17" s="151"/>
      <c r="AA17" s="134"/>
    </row>
    <row r="18" spans="2:27" ht="36" customHeight="1">
      <c r="B18" s="309"/>
      <c r="C18" s="14" t="s">
        <v>28</v>
      </c>
      <c r="D18" s="5"/>
      <c r="E18" s="46">
        <f>SUBTOTAL(9,E19:E26)</f>
        <v>33992</v>
      </c>
      <c r="F18" s="324"/>
      <c r="G18" s="325"/>
      <c r="H18" s="325"/>
      <c r="I18" s="325"/>
      <c r="J18" s="326"/>
      <c r="K18" s="250"/>
      <c r="M18" s="1" t="s">
        <v>28</v>
      </c>
      <c r="N18" s="13"/>
      <c r="O18" s="274">
        <f>SUBTOTAL(9,O19:O26)</f>
        <v>33992</v>
      </c>
      <c r="P18" s="45">
        <f>SUBTOTAL(9,P19:P26)</f>
        <v>11039</v>
      </c>
      <c r="Q18" s="45">
        <f>SUBTOTAL(9,Q19:Q26)</f>
        <v>11342</v>
      </c>
      <c r="R18" s="45">
        <f t="shared" ref="R18" si="8">SUBTOTAL(9,R19:R26)</f>
        <v>11611</v>
      </c>
      <c r="S18" s="45">
        <f t="shared" ref="S18:Y18" si="9">SUBTOTAL(9,S21:S26)</f>
        <v>0</v>
      </c>
      <c r="T18" s="45">
        <f t="shared" si="9"/>
        <v>0</v>
      </c>
      <c r="U18" s="45">
        <f t="shared" si="9"/>
        <v>0</v>
      </c>
      <c r="V18" s="45">
        <f t="shared" si="9"/>
        <v>0</v>
      </c>
      <c r="W18" s="45">
        <f t="shared" si="9"/>
        <v>0</v>
      </c>
      <c r="X18" s="45">
        <f t="shared" si="9"/>
        <v>0</v>
      </c>
      <c r="Y18" s="164">
        <f t="shared" si="9"/>
        <v>0</v>
      </c>
      <c r="Z18" s="130"/>
      <c r="AA18" s="133">
        <f>SUM(P18:Y18)</f>
        <v>33992</v>
      </c>
    </row>
    <row r="19" spans="2:27" ht="33" hidden="1" customHeight="1">
      <c r="B19" s="309"/>
      <c r="C19" s="2"/>
      <c r="D19" s="7" t="s">
        <v>203</v>
      </c>
      <c r="E19" s="284"/>
      <c r="F19" s="351"/>
      <c r="G19" s="352"/>
      <c r="H19" s="352"/>
      <c r="I19" s="352"/>
      <c r="J19" s="353"/>
      <c r="K19" s="261" t="s">
        <v>204</v>
      </c>
      <c r="M19" s="2"/>
      <c r="N19" s="262" t="s">
        <v>205</v>
      </c>
      <c r="O19" s="263">
        <f t="shared" ref="O19" si="10">SUM(P19:Y19)</f>
        <v>0</v>
      </c>
      <c r="P19" s="264">
        <f>'b.外注費（打上げ費用）（内訳）'!K18</f>
        <v>0</v>
      </c>
      <c r="Q19" s="264">
        <f>'b.外注費（打上げ費用）（内訳）'!L18</f>
        <v>0</v>
      </c>
      <c r="R19" s="264">
        <f>'b.外注費（打上げ費用）（内訳）'!M18</f>
        <v>0</v>
      </c>
      <c r="S19" s="264">
        <f>'b.外注費（打上げ費用）（内訳）'!N18</f>
        <v>0</v>
      </c>
      <c r="T19" s="264">
        <f>'b.外注費（打上げ費用）（内訳）'!O18</f>
        <v>0</v>
      </c>
      <c r="U19" s="264">
        <f>'b.外注費（打上げ費用）（内訳）'!P18</f>
        <v>0</v>
      </c>
      <c r="V19" s="264">
        <f>'b.外注費（打上げ費用）（内訳）'!Q18</f>
        <v>0</v>
      </c>
      <c r="W19" s="264">
        <f>'b.外注費（打上げ費用）（内訳）'!R18</f>
        <v>0</v>
      </c>
      <c r="X19" s="264">
        <f>'b.外注費（打上げ費用）（内訳）'!S18</f>
        <v>0</v>
      </c>
      <c r="Y19" s="264">
        <f>'b.外注費（打上げ費用）（内訳）'!T18</f>
        <v>0</v>
      </c>
      <c r="Z19" s="130"/>
      <c r="AA19" s="265">
        <f>SUM(P19:Y19)</f>
        <v>0</v>
      </c>
    </row>
    <row r="20" spans="2:27" ht="33" hidden="1" customHeight="1">
      <c r="B20" s="309"/>
      <c r="C20" s="2"/>
      <c r="D20" s="266" t="s">
        <v>206</v>
      </c>
      <c r="E20" s="267">
        <f>SUBTOTAL(9,E21:E26)</f>
        <v>33992</v>
      </c>
      <c r="F20" s="354"/>
      <c r="G20" s="355"/>
      <c r="H20" s="355"/>
      <c r="I20" s="355"/>
      <c r="J20" s="356"/>
      <c r="K20" s="268"/>
      <c r="M20" s="2"/>
      <c r="N20" s="269" t="s">
        <v>207</v>
      </c>
      <c r="O20" s="272">
        <f>SUBTOTAL(9,O21:O26)</f>
        <v>33992</v>
      </c>
      <c r="P20" s="272">
        <f>SUBTOTAL(9,P21:P26)</f>
        <v>11039</v>
      </c>
      <c r="Q20" s="270">
        <f>SUBTOTAL(9,Q21:Q26)</f>
        <v>11342</v>
      </c>
      <c r="R20" s="270">
        <f>SUBTOTAL(9,R21:R26)</f>
        <v>11611</v>
      </c>
      <c r="S20" s="270">
        <f>SUBTOTAL(9,S21:S26)</f>
        <v>0</v>
      </c>
      <c r="T20" s="270">
        <f t="shared" ref="T20:X20" si="11">SUBTOTAL(9,T21:T26)</f>
        <v>0</v>
      </c>
      <c r="U20" s="270">
        <f t="shared" si="11"/>
        <v>0</v>
      </c>
      <c r="V20" s="270">
        <f t="shared" si="11"/>
        <v>0</v>
      </c>
      <c r="W20" s="270">
        <f t="shared" si="11"/>
        <v>0</v>
      </c>
      <c r="X20" s="270">
        <f t="shared" si="11"/>
        <v>0</v>
      </c>
      <c r="Y20" s="270">
        <f>SUBTOTAL(9,Y21:Y26)</f>
        <v>0</v>
      </c>
      <c r="Z20" s="130"/>
      <c r="AA20" s="133">
        <f>SUM(P20:Y20)</f>
        <v>33992</v>
      </c>
    </row>
    <row r="21" spans="2:27" ht="19" customHeight="1">
      <c r="B21" s="309"/>
      <c r="C21" s="2"/>
      <c r="D21" s="9" t="s">
        <v>29</v>
      </c>
      <c r="E21" s="243">
        <v>25776</v>
      </c>
      <c r="F21" s="318"/>
      <c r="G21" s="319"/>
      <c r="H21" s="319"/>
      <c r="I21" s="319"/>
      <c r="J21" s="320"/>
      <c r="K21" s="251"/>
      <c r="M21" s="2"/>
      <c r="N21" s="9" t="s">
        <v>29</v>
      </c>
      <c r="O21" s="273">
        <f t="shared" ref="O21:O26" si="12">SUM(P21:Y21)</f>
        <v>25776</v>
      </c>
      <c r="P21" s="69">
        <f>'b.外注費（内訳）'!K18</f>
        <v>8592</v>
      </c>
      <c r="Q21" s="69">
        <f>'b.外注費（内訳）'!L18</f>
        <v>8592</v>
      </c>
      <c r="R21" s="69">
        <f>'b.外注費（内訳）'!M18</f>
        <v>8592</v>
      </c>
      <c r="S21" s="69">
        <f>'b.外注費（内訳）'!N18</f>
        <v>0</v>
      </c>
      <c r="T21" s="69">
        <f>'b.外注費（内訳）'!O18</f>
        <v>0</v>
      </c>
      <c r="U21" s="69">
        <f>'b.外注費（内訳）'!P18</f>
        <v>0</v>
      </c>
      <c r="V21" s="69">
        <f>'b.外注費（内訳）'!Q18</f>
        <v>0</v>
      </c>
      <c r="W21" s="69">
        <f>'b.外注費（内訳）'!R18</f>
        <v>0</v>
      </c>
      <c r="X21" s="69">
        <f>'b.外注費（内訳）'!S18</f>
        <v>0</v>
      </c>
      <c r="Y21" s="161">
        <f>'b.外注費（内訳）'!T18</f>
        <v>0</v>
      </c>
      <c r="Z21" s="131"/>
      <c r="AA21" s="134"/>
    </row>
    <row r="22" spans="2:27">
      <c r="B22" s="309"/>
      <c r="C22" s="2"/>
      <c r="D22" s="9" t="s">
        <v>30</v>
      </c>
      <c r="E22" s="243">
        <v>250</v>
      </c>
      <c r="F22" s="318"/>
      <c r="G22" s="319"/>
      <c r="H22" s="319"/>
      <c r="I22" s="319"/>
      <c r="J22" s="320"/>
      <c r="K22" s="251"/>
      <c r="M22" s="2"/>
      <c r="N22" s="9" t="s">
        <v>30</v>
      </c>
      <c r="O22" s="68">
        <f t="shared" si="12"/>
        <v>250</v>
      </c>
      <c r="P22" s="69">
        <f>'b.印刷製本費（内訳）'!K18</f>
        <v>36</v>
      </c>
      <c r="Q22" s="69">
        <f>'b.印刷製本費（内訳）'!L18</f>
        <v>107</v>
      </c>
      <c r="R22" s="69">
        <f>'b.印刷製本費（内訳）'!M18</f>
        <v>107</v>
      </c>
      <c r="S22" s="69">
        <f>'b.印刷製本費（内訳）'!N18</f>
        <v>0</v>
      </c>
      <c r="T22" s="69">
        <f>'b.印刷製本費（内訳）'!O18</f>
        <v>0</v>
      </c>
      <c r="U22" s="69">
        <f>'b.印刷製本費（内訳）'!P18</f>
        <v>0</v>
      </c>
      <c r="V22" s="69">
        <f>'b.印刷製本費（内訳）'!Q18</f>
        <v>0</v>
      </c>
      <c r="W22" s="69">
        <f>'b.印刷製本費（内訳）'!R18</f>
        <v>0</v>
      </c>
      <c r="X22" s="69">
        <f>'b.印刷製本費（内訳）'!S18</f>
        <v>0</v>
      </c>
      <c r="Y22" s="161">
        <f>'b.印刷製本費（内訳）'!T18</f>
        <v>0</v>
      </c>
      <c r="Z22" s="131"/>
      <c r="AA22" s="134"/>
    </row>
    <row r="23" spans="2:27">
      <c r="B23" s="309"/>
      <c r="C23" s="2"/>
      <c r="D23" s="9" t="s">
        <v>31</v>
      </c>
      <c r="E23" s="243">
        <v>1070</v>
      </c>
      <c r="F23" s="318"/>
      <c r="G23" s="319"/>
      <c r="H23" s="319"/>
      <c r="I23" s="319"/>
      <c r="J23" s="320"/>
      <c r="K23" s="251"/>
      <c r="M23" s="2"/>
      <c r="N23" s="9" t="s">
        <v>31</v>
      </c>
      <c r="O23" s="68">
        <f t="shared" si="12"/>
        <v>1070</v>
      </c>
      <c r="P23" s="69">
        <f>'b.会議費（内訳）'!K18</f>
        <v>215</v>
      </c>
      <c r="Q23" s="69">
        <f>'b.会議費（内訳）'!L18</f>
        <v>427</v>
      </c>
      <c r="R23" s="69">
        <f>'b.会議費（内訳）'!M18</f>
        <v>428</v>
      </c>
      <c r="S23" s="69">
        <f>'b.会議費（内訳）'!N18</f>
        <v>0</v>
      </c>
      <c r="T23" s="69">
        <f>'b.会議費（内訳）'!O18</f>
        <v>0</v>
      </c>
      <c r="U23" s="69">
        <f>'b.会議費（内訳）'!P18</f>
        <v>0</v>
      </c>
      <c r="V23" s="69">
        <f>'b.会議費（内訳）'!Q18</f>
        <v>0</v>
      </c>
      <c r="W23" s="69">
        <f>'b.会議費（内訳）'!R18</f>
        <v>0</v>
      </c>
      <c r="X23" s="69">
        <f>'b.会議費（内訳）'!S18</f>
        <v>0</v>
      </c>
      <c r="Y23" s="161">
        <f>'b.会議費（内訳）'!T18</f>
        <v>0</v>
      </c>
      <c r="Z23" s="131"/>
      <c r="AA23" s="134"/>
    </row>
    <row r="24" spans="2:27">
      <c r="B24" s="309"/>
      <c r="C24" s="2"/>
      <c r="D24" s="9" t="s">
        <v>32</v>
      </c>
      <c r="E24" s="243">
        <v>200</v>
      </c>
      <c r="F24" s="318"/>
      <c r="G24" s="319"/>
      <c r="H24" s="319"/>
      <c r="I24" s="319"/>
      <c r="J24" s="320"/>
      <c r="K24" s="251"/>
      <c r="M24" s="2"/>
      <c r="N24" s="9" t="s">
        <v>32</v>
      </c>
      <c r="O24" s="68">
        <f t="shared" si="12"/>
        <v>200</v>
      </c>
      <c r="P24" s="69">
        <f>'b.通信運搬費（内訳）'!K18</f>
        <v>4</v>
      </c>
      <c r="Q24" s="69">
        <f>'b.通信運搬費（内訳）'!L18</f>
        <v>26</v>
      </c>
      <c r="R24" s="69">
        <f>'b.通信運搬費（内訳）'!M18</f>
        <v>170</v>
      </c>
      <c r="S24" s="69">
        <f>'b.通信運搬費（内訳）'!N18</f>
        <v>0</v>
      </c>
      <c r="T24" s="69">
        <f>'b.通信運搬費（内訳）'!O18</f>
        <v>0</v>
      </c>
      <c r="U24" s="69">
        <f>'b.通信運搬費（内訳）'!P18</f>
        <v>0</v>
      </c>
      <c r="V24" s="69">
        <f>'b.通信運搬費（内訳）'!Q18</f>
        <v>0</v>
      </c>
      <c r="W24" s="69">
        <f>'b.通信運搬費（内訳）'!R18</f>
        <v>0</v>
      </c>
      <c r="X24" s="69">
        <f>'b.通信運搬費（内訳）'!S18</f>
        <v>0</v>
      </c>
      <c r="Y24" s="161">
        <f>'b.通信運搬費（内訳）'!T18</f>
        <v>0</v>
      </c>
      <c r="Z24" s="131"/>
      <c r="AA24" s="134"/>
    </row>
    <row r="25" spans="2:27">
      <c r="B25" s="309"/>
      <c r="C25" s="2"/>
      <c r="D25" s="9" t="s">
        <v>33</v>
      </c>
      <c r="E25" s="243">
        <v>5846</v>
      </c>
      <c r="F25" s="318"/>
      <c r="G25" s="319"/>
      <c r="H25" s="319"/>
      <c r="I25" s="319"/>
      <c r="J25" s="320"/>
      <c r="K25" s="251"/>
      <c r="M25" s="2"/>
      <c r="N25" s="9" t="s">
        <v>33</v>
      </c>
      <c r="O25" s="68">
        <f t="shared" si="12"/>
        <v>5846</v>
      </c>
      <c r="P25" s="69">
        <f>'b.光熱水料（内訳）'!K18</f>
        <v>1949</v>
      </c>
      <c r="Q25" s="69">
        <f>'b.光熱水料（内訳）'!L18</f>
        <v>1948</v>
      </c>
      <c r="R25" s="69">
        <f>'b.光熱水料（内訳）'!M18</f>
        <v>1949</v>
      </c>
      <c r="S25" s="69">
        <f>'b.光熱水料（内訳）'!N18</f>
        <v>0</v>
      </c>
      <c r="T25" s="69">
        <f>'b.光熱水料（内訳）'!O18</f>
        <v>0</v>
      </c>
      <c r="U25" s="69">
        <f>'b.光熱水料（内訳）'!P18</f>
        <v>0</v>
      </c>
      <c r="V25" s="69">
        <f>'b.光熱水料（内訳）'!Q18</f>
        <v>0</v>
      </c>
      <c r="W25" s="69">
        <f>'b.光熱水料（内訳）'!R18</f>
        <v>0</v>
      </c>
      <c r="X25" s="69">
        <f>'b.光熱水料（内訳）'!S18</f>
        <v>0</v>
      </c>
      <c r="Y25" s="161">
        <f>'b.光熱水料（内訳）'!T18</f>
        <v>0</v>
      </c>
      <c r="Z25" s="131"/>
      <c r="AA25" s="134"/>
    </row>
    <row r="26" spans="2:27" ht="19.5" customHeight="1" thickBot="1">
      <c r="B26" s="309"/>
      <c r="C26" s="2"/>
      <c r="D26" s="9" t="s">
        <v>34</v>
      </c>
      <c r="E26" s="243">
        <v>850</v>
      </c>
      <c r="F26" s="318"/>
      <c r="G26" s="319"/>
      <c r="H26" s="319"/>
      <c r="I26" s="319"/>
      <c r="J26" s="320"/>
      <c r="K26" s="257"/>
      <c r="M26" s="2"/>
      <c r="N26" s="9" t="s">
        <v>34</v>
      </c>
      <c r="O26" s="68">
        <f t="shared" si="12"/>
        <v>850</v>
      </c>
      <c r="P26" s="69">
        <f>'b.その他（諸経費）（内訳）'!K18</f>
        <v>243</v>
      </c>
      <c r="Q26" s="69">
        <f>'b.その他（諸経費）（内訳）'!L18</f>
        <v>242</v>
      </c>
      <c r="R26" s="69">
        <f>'b.その他（諸経費）（内訳）'!M18</f>
        <v>365</v>
      </c>
      <c r="S26" s="69">
        <f>'b.その他（諸経費）（内訳）'!N18</f>
        <v>0</v>
      </c>
      <c r="T26" s="69">
        <f>'b.その他（諸経費）（内訳）'!O18</f>
        <v>0</v>
      </c>
      <c r="U26" s="69">
        <f>'b.その他（諸経費）（内訳）'!P18</f>
        <v>0</v>
      </c>
      <c r="V26" s="69">
        <f>'b.その他（諸経費）（内訳）'!Q18</f>
        <v>0</v>
      </c>
      <c r="W26" s="69">
        <f>'b.その他（諸経費）（内訳）'!R18</f>
        <v>0</v>
      </c>
      <c r="X26" s="69">
        <f>'b.その他（諸経費）（内訳）'!S18</f>
        <v>0</v>
      </c>
      <c r="Y26" s="161">
        <f>'b.その他（諸経費）（内訳）'!T18</f>
        <v>0</v>
      </c>
      <c r="Z26" s="131"/>
      <c r="AA26" s="134"/>
    </row>
    <row r="27" spans="2:27" ht="36.5" customHeight="1" thickTop="1" thickBot="1">
      <c r="B27" s="310" t="s">
        <v>35</v>
      </c>
      <c r="C27" s="311"/>
      <c r="D27" s="6" t="s">
        <v>36</v>
      </c>
      <c r="E27" s="48">
        <f>SUBTOTAL(109,E9:E26)</f>
        <v>75861</v>
      </c>
      <c r="F27" s="335"/>
      <c r="G27" s="336"/>
      <c r="H27" s="336"/>
      <c r="I27" s="336"/>
      <c r="J27" s="337"/>
      <c r="K27" s="258"/>
      <c r="M27" s="87" t="s">
        <v>37</v>
      </c>
      <c r="N27" s="74"/>
      <c r="O27" s="75">
        <f>SUBTOTAL(9,O9:O26)</f>
        <v>73985</v>
      </c>
      <c r="P27" s="75">
        <f>SUBTOTAL(109,P9:P26)</f>
        <v>15474</v>
      </c>
      <c r="Q27" s="75">
        <f t="shared" ref="Q27:Y27" si="13">SUBTOTAL(109,Q9:Q26)</f>
        <v>34498</v>
      </c>
      <c r="R27" s="75">
        <f>SUBTOTAL(109,R9:R26)</f>
        <v>24013</v>
      </c>
      <c r="S27" s="75">
        <f t="shared" si="13"/>
        <v>0</v>
      </c>
      <c r="T27" s="158">
        <f t="shared" si="13"/>
        <v>0</v>
      </c>
      <c r="U27" s="75">
        <f t="shared" si="13"/>
        <v>0</v>
      </c>
      <c r="V27" s="158">
        <f t="shared" si="13"/>
        <v>0</v>
      </c>
      <c r="W27" s="75">
        <f t="shared" si="13"/>
        <v>0</v>
      </c>
      <c r="X27" s="75">
        <f t="shared" si="13"/>
        <v>0</v>
      </c>
      <c r="Y27" s="152">
        <f t="shared" si="13"/>
        <v>0</v>
      </c>
      <c r="Z27" s="130"/>
      <c r="AA27" s="133">
        <f>SUM(P27:Y27)</f>
        <v>73985</v>
      </c>
    </row>
    <row r="28" spans="2:27" ht="38.15" customHeight="1" thickBot="1">
      <c r="B28" s="333" t="s">
        <v>38</v>
      </c>
      <c r="C28" s="334"/>
      <c r="D28" s="360">
        <v>0.125</v>
      </c>
      <c r="E28" s="366">
        <f>ROUNDDOWN(E27*D28,0)</f>
        <v>9482</v>
      </c>
      <c r="F28" s="342"/>
      <c r="G28" s="343"/>
      <c r="H28" s="343"/>
      <c r="I28" s="343"/>
      <c r="J28" s="344"/>
      <c r="K28" s="252"/>
      <c r="M28" s="333" t="s">
        <v>39</v>
      </c>
      <c r="N28" s="334"/>
      <c r="O28" s="165">
        <f>SUM(P28:Y28)</f>
        <v>135684</v>
      </c>
      <c r="P28" s="278">
        <v>3566</v>
      </c>
      <c r="Q28" s="278">
        <v>67126</v>
      </c>
      <c r="R28" s="278">
        <v>64992</v>
      </c>
      <c r="S28" s="278"/>
      <c r="T28" s="279"/>
      <c r="U28" s="278"/>
      <c r="V28" s="279"/>
      <c r="W28" s="278"/>
      <c r="X28" s="278"/>
      <c r="Y28" s="280"/>
      <c r="Z28" s="130"/>
      <c r="AA28" s="133">
        <f>SUM(P28:Y28)</f>
        <v>135684</v>
      </c>
    </row>
    <row r="29" spans="2:27" ht="40.5" customHeight="1" thickBot="1">
      <c r="B29" s="331" t="s">
        <v>198</v>
      </c>
      <c r="C29" s="332"/>
      <c r="D29" s="361">
        <f>E29/E27</f>
        <v>0.16586915542900832</v>
      </c>
      <c r="E29" s="245">
        <v>12583</v>
      </c>
      <c r="F29" s="338"/>
      <c r="G29" s="339"/>
      <c r="H29" s="339"/>
      <c r="I29" s="339"/>
      <c r="J29" s="340"/>
      <c r="K29" s="253" t="s">
        <v>212</v>
      </c>
      <c r="L29" s="86"/>
      <c r="M29" s="331" t="s">
        <v>40</v>
      </c>
      <c r="N29" s="332"/>
      <c r="O29" s="89">
        <f>SUM(P29:Y29)</f>
        <v>12583</v>
      </c>
      <c r="P29" s="281">
        <v>2097</v>
      </c>
      <c r="Q29" s="281">
        <v>5243</v>
      </c>
      <c r="R29" s="281">
        <v>5243</v>
      </c>
      <c r="S29" s="281"/>
      <c r="T29" s="282"/>
      <c r="U29" s="281"/>
      <c r="V29" s="282"/>
      <c r="W29" s="281"/>
      <c r="X29" s="281"/>
      <c r="Y29" s="283"/>
      <c r="Z29" s="130"/>
      <c r="AA29" s="133">
        <f>SUM(P29:Y29)</f>
        <v>12583</v>
      </c>
    </row>
    <row r="30" spans="2:27" ht="40" customHeight="1" thickTop="1" thickBot="1">
      <c r="B30" s="83" t="s">
        <v>41</v>
      </c>
      <c r="C30" s="84"/>
      <c r="D30" s="4" t="s">
        <v>42</v>
      </c>
      <c r="E30" s="260">
        <f>SUBTOTAL(9,E9:E29)</f>
        <v>97926</v>
      </c>
      <c r="F30" s="363">
        <f>ROUNDDOWN(E30*(G8/I8),0)+E19</f>
        <v>65284</v>
      </c>
      <c r="G30" s="364"/>
      <c r="H30" s="364"/>
      <c r="I30" s="364"/>
      <c r="J30" s="365"/>
      <c r="K30" s="254"/>
      <c r="M30" s="88" t="s">
        <v>43</v>
      </c>
      <c r="N30" s="84"/>
      <c r="O30" s="90">
        <f t="shared" ref="O30:Y30" si="14">SUBTOTAL(109,O9:O29)</f>
        <v>222252</v>
      </c>
      <c r="P30" s="90">
        <f t="shared" si="14"/>
        <v>21137</v>
      </c>
      <c r="Q30" s="90">
        <f t="shared" si="14"/>
        <v>106867</v>
      </c>
      <c r="R30" s="90">
        <f t="shared" si="14"/>
        <v>94248</v>
      </c>
      <c r="S30" s="155">
        <f t="shared" si="14"/>
        <v>0</v>
      </c>
      <c r="T30" s="159">
        <f t="shared" si="14"/>
        <v>0</v>
      </c>
      <c r="U30" s="155">
        <f t="shared" si="14"/>
        <v>0</v>
      </c>
      <c r="V30" s="159">
        <f t="shared" si="14"/>
        <v>0</v>
      </c>
      <c r="W30" s="155">
        <f t="shared" si="14"/>
        <v>0</v>
      </c>
      <c r="X30" s="155">
        <f t="shared" si="14"/>
        <v>0</v>
      </c>
      <c r="Y30" s="153">
        <f t="shared" si="14"/>
        <v>0</v>
      </c>
      <c r="Z30" s="132"/>
      <c r="AA30" s="135">
        <f>SUM(P30:Y30)</f>
        <v>222252</v>
      </c>
    </row>
    <row r="31" spans="2:27" ht="40" hidden="1" customHeight="1" thickBot="1">
      <c r="B31" s="16"/>
      <c r="C31" s="16"/>
      <c r="D31" s="3"/>
      <c r="E31" s="259" t="s">
        <v>202</v>
      </c>
      <c r="F31" s="348"/>
      <c r="G31" s="349"/>
      <c r="H31" s="349"/>
      <c r="I31" s="349"/>
      <c r="J31" s="350"/>
      <c r="K31" s="246"/>
      <c r="M31" s="147"/>
      <c r="N31" s="16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32"/>
      <c r="AA31" s="149"/>
    </row>
    <row r="32" spans="2:27" ht="44.15" customHeight="1">
      <c r="C32" s="85" t="s">
        <v>44</v>
      </c>
      <c r="F32" s="130"/>
      <c r="G32" s="130"/>
      <c r="H32" s="130"/>
      <c r="I32" s="130"/>
      <c r="J32" s="130"/>
      <c r="M32" s="85" t="s">
        <v>45</v>
      </c>
    </row>
    <row r="33" spans="3:15" ht="26.5" customHeight="1">
      <c r="C33" s="91" t="s">
        <v>46</v>
      </c>
      <c r="N33" s="141"/>
      <c r="O33" s="142" t="s">
        <v>47</v>
      </c>
    </row>
    <row r="34" spans="3:15" ht="4" customHeight="1"/>
    <row r="35" spans="3:15" ht="28" customHeight="1">
      <c r="N35" s="143"/>
      <c r="O35" s="142" t="s">
        <v>47</v>
      </c>
    </row>
  </sheetData>
  <sheetProtection algorithmName="SHA-512" hashValue="k4miGPeAQY9NkRGew9m7BEuuhJxa6VObKaz1EhCA8171h/kStwlM7UQJGPouVXX229pNxr4ryk893yWf1CcDOg==" saltValue="SwlkMeXAtWFSVGS7/2fYTg==" spinCount="100000" sheet="1" formatRows="0"/>
  <mergeCells count="55">
    <mergeCell ref="F30:J30"/>
    <mergeCell ref="F31:J31"/>
    <mergeCell ref="F19:J19"/>
    <mergeCell ref="F20:J20"/>
    <mergeCell ref="M28:N28"/>
    <mergeCell ref="M29:N29"/>
    <mergeCell ref="B29:C29"/>
    <mergeCell ref="A5:L5"/>
    <mergeCell ref="B28:C28"/>
    <mergeCell ref="F18:J18"/>
    <mergeCell ref="F21:J21"/>
    <mergeCell ref="F22:J22"/>
    <mergeCell ref="F23:J23"/>
    <mergeCell ref="F24:J24"/>
    <mergeCell ref="F25:J25"/>
    <mergeCell ref="F26:J26"/>
    <mergeCell ref="F27:J27"/>
    <mergeCell ref="F29:J29"/>
    <mergeCell ref="E7:E8"/>
    <mergeCell ref="F28:J28"/>
    <mergeCell ref="F17:J17"/>
    <mergeCell ref="B2:E2"/>
    <mergeCell ref="C4:K4"/>
    <mergeCell ref="B9:B26"/>
    <mergeCell ref="B27:C27"/>
    <mergeCell ref="F7:J7"/>
    <mergeCell ref="F9:J9"/>
    <mergeCell ref="F10:J10"/>
    <mergeCell ref="F11:J11"/>
    <mergeCell ref="F12:J12"/>
    <mergeCell ref="F13:J13"/>
    <mergeCell ref="F14:J14"/>
    <mergeCell ref="F15:J15"/>
    <mergeCell ref="F16:J16"/>
    <mergeCell ref="B7:B8"/>
    <mergeCell ref="C7:C8"/>
    <mergeCell ref="D7:D8"/>
    <mergeCell ref="N5:Y5"/>
    <mergeCell ref="X7:X8"/>
    <mergeCell ref="B3:K3"/>
    <mergeCell ref="K7:K8"/>
    <mergeCell ref="M7:M8"/>
    <mergeCell ref="N7:N8"/>
    <mergeCell ref="U7:U8"/>
    <mergeCell ref="AB7:AE8"/>
    <mergeCell ref="Y7:Y8"/>
    <mergeCell ref="AA7:AA8"/>
    <mergeCell ref="O7:O8"/>
    <mergeCell ref="P7:P8"/>
    <mergeCell ref="Q7:Q8"/>
    <mergeCell ref="R7:R8"/>
    <mergeCell ref="W7:W8"/>
    <mergeCell ref="V7:V8"/>
    <mergeCell ref="S7:S8"/>
    <mergeCell ref="T7:T8"/>
  </mergeCells>
  <phoneticPr fontId="2"/>
  <pageMargins left="0.7" right="0.7" top="0.75" bottom="0.75" header="0.3" footer="0.3"/>
  <pageSetup paperSize="9" scale="28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41157-1192-4507-B23E-9DA50344E8FF}">
  <dimension ref="A2:T20"/>
  <sheetViews>
    <sheetView view="pageBreakPreview" zoomScale="60" zoomScaleNormal="75" workbookViewId="0">
      <selection activeCell="J28" sqref="J28"/>
    </sheetView>
  </sheetViews>
  <sheetFormatPr defaultRowHeight="18"/>
  <cols>
    <col min="1" max="1" width="23.5" style="3" customWidth="1"/>
    <col min="2" max="2" width="22.08203125" style="3" customWidth="1"/>
    <col min="3" max="3" width="8.58203125" style="20"/>
    <col min="4" max="4" width="11.58203125" style="21" customWidth="1"/>
    <col min="5" max="5" width="17.08203125" style="21" customWidth="1"/>
    <col min="6" max="6" width="14.08203125" style="21" customWidth="1"/>
    <col min="7" max="7" width="23.58203125" style="3" customWidth="1"/>
    <col min="8" max="8" width="17.33203125" style="3" customWidth="1"/>
    <col min="9" max="9" width="2.83203125" style="3" customWidth="1"/>
    <col min="10" max="20" width="13.08203125" customWidth="1"/>
  </cols>
  <sheetData>
    <row r="2" spans="1:20" ht="20.5" customHeight="1">
      <c r="A2" s="58" t="s">
        <v>126</v>
      </c>
    </row>
    <row r="3" spans="1:20" ht="25" customHeight="1" thickBot="1">
      <c r="A3" s="58" t="s">
        <v>151</v>
      </c>
      <c r="J3" s="298" t="s">
        <v>6</v>
      </c>
      <c r="K3" s="298"/>
      <c r="L3" s="298"/>
      <c r="M3" s="298"/>
      <c r="N3" s="298"/>
      <c r="O3" s="298"/>
      <c r="P3" s="298"/>
      <c r="Q3" s="298"/>
      <c r="R3" s="298"/>
      <c r="S3" s="298"/>
      <c r="T3" s="298"/>
    </row>
    <row r="4" spans="1:20" s="18" customFormat="1" ht="45.5" customHeight="1" thickBot="1">
      <c r="A4" s="22" t="s">
        <v>128</v>
      </c>
      <c r="B4" s="23" t="s">
        <v>129</v>
      </c>
      <c r="C4" s="23" t="s">
        <v>53</v>
      </c>
      <c r="D4" s="24" t="s">
        <v>197</v>
      </c>
      <c r="E4" s="236" t="s">
        <v>194</v>
      </c>
      <c r="F4" s="236" t="s">
        <v>193</v>
      </c>
      <c r="G4" s="23" t="s">
        <v>54</v>
      </c>
      <c r="H4" s="25" t="s">
        <v>55</v>
      </c>
      <c r="I4" s="20"/>
      <c r="J4" s="53" t="s">
        <v>183</v>
      </c>
      <c r="K4" s="285">
        <f>'a.総表（記載例あり）'!P7</f>
        <v>2025</v>
      </c>
      <c r="L4" s="285">
        <f>'a.総表（記載例あり）'!Q7</f>
        <v>2026</v>
      </c>
      <c r="M4" s="285">
        <f>'a.総表（記載例あり）'!R7</f>
        <v>2027</v>
      </c>
      <c r="N4" s="285">
        <f>'a.総表（記載例あり）'!S7</f>
        <v>2028</v>
      </c>
      <c r="O4" s="285">
        <f>'a.総表（記載例あり）'!T7</f>
        <v>2029</v>
      </c>
      <c r="P4" s="285">
        <f>'a.総表（記載例あり）'!U7</f>
        <v>2030</v>
      </c>
      <c r="Q4" s="285">
        <f>'a.総表（記載例あり）'!V7</f>
        <v>2031</v>
      </c>
      <c r="R4" s="285">
        <f>'a.総表（記載例あり）'!W7</f>
        <v>2032</v>
      </c>
      <c r="S4" s="285">
        <f>'a.総表（記載例あり）'!X7</f>
        <v>2033</v>
      </c>
      <c r="T4" s="285">
        <f>'a.総表（記載例あり）'!Y7</f>
        <v>2034</v>
      </c>
    </row>
    <row r="5" spans="1:20">
      <c r="A5" s="233"/>
      <c r="B5" s="26"/>
      <c r="C5" s="23"/>
      <c r="D5" s="234"/>
      <c r="E5" s="234"/>
      <c r="F5" s="234"/>
      <c r="G5" s="26"/>
      <c r="H5" s="28"/>
      <c r="J5" s="54"/>
      <c r="K5" s="235"/>
      <c r="L5" s="235"/>
      <c r="M5" s="235"/>
      <c r="N5" s="235"/>
      <c r="O5" s="235"/>
      <c r="P5" s="235"/>
      <c r="Q5" s="235"/>
      <c r="R5" s="235"/>
      <c r="S5" s="235"/>
      <c r="T5" s="235"/>
    </row>
    <row r="6" spans="1:20" s="192" customFormat="1" ht="54">
      <c r="A6" s="174" t="s">
        <v>152</v>
      </c>
      <c r="B6" s="175" t="s">
        <v>153</v>
      </c>
      <c r="C6" s="176">
        <v>2</v>
      </c>
      <c r="D6" s="177">
        <v>14</v>
      </c>
      <c r="E6" s="177">
        <v>28</v>
      </c>
      <c r="F6" s="177"/>
      <c r="G6" s="176" t="s">
        <v>154</v>
      </c>
      <c r="H6" s="178" t="s">
        <v>155</v>
      </c>
      <c r="I6" s="191"/>
      <c r="J6" s="190">
        <f t="shared" ref="J6:J17" si="0">SUM(K6:T6)</f>
        <v>28</v>
      </c>
      <c r="K6" s="189"/>
      <c r="L6" s="189">
        <v>14</v>
      </c>
      <c r="M6" s="189">
        <v>14</v>
      </c>
      <c r="N6" s="189"/>
      <c r="O6" s="189"/>
      <c r="P6" s="189"/>
      <c r="Q6" s="189"/>
      <c r="R6" s="189"/>
      <c r="S6" s="189"/>
      <c r="T6" s="189"/>
    </row>
    <row r="7" spans="1:20" s="192" customFormat="1" ht="54">
      <c r="A7" s="174" t="s">
        <v>156</v>
      </c>
      <c r="B7" s="175" t="s">
        <v>157</v>
      </c>
      <c r="C7" s="176">
        <v>1</v>
      </c>
      <c r="D7" s="177">
        <v>149</v>
      </c>
      <c r="E7" s="177">
        <v>149</v>
      </c>
      <c r="F7" s="177"/>
      <c r="G7" s="176" t="s">
        <v>158</v>
      </c>
      <c r="H7" s="178" t="s">
        <v>159</v>
      </c>
      <c r="I7" s="191"/>
      <c r="J7" s="190">
        <f t="shared" si="0"/>
        <v>149</v>
      </c>
      <c r="K7" s="189"/>
      <c r="L7" s="189"/>
      <c r="M7" s="189">
        <v>149</v>
      </c>
      <c r="N7" s="189"/>
      <c r="O7" s="189"/>
      <c r="P7" s="189"/>
      <c r="Q7" s="189"/>
      <c r="R7" s="189"/>
      <c r="S7" s="189"/>
      <c r="T7" s="189"/>
    </row>
    <row r="8" spans="1:20" s="192" customFormat="1" ht="36">
      <c r="A8" s="174" t="s">
        <v>160</v>
      </c>
      <c r="B8" s="175" t="s">
        <v>161</v>
      </c>
      <c r="C8" s="176">
        <v>12</v>
      </c>
      <c r="D8" s="177">
        <v>2</v>
      </c>
      <c r="E8" s="177">
        <v>23</v>
      </c>
      <c r="F8" s="177"/>
      <c r="G8" s="176"/>
      <c r="H8" s="178" t="s">
        <v>162</v>
      </c>
      <c r="I8" s="191"/>
      <c r="J8" s="190">
        <f t="shared" si="0"/>
        <v>23</v>
      </c>
      <c r="K8" s="189">
        <v>4</v>
      </c>
      <c r="L8" s="189">
        <v>12</v>
      </c>
      <c r="M8" s="189">
        <v>7</v>
      </c>
      <c r="N8" s="189"/>
      <c r="O8" s="189"/>
      <c r="P8" s="189"/>
      <c r="Q8" s="189"/>
      <c r="R8" s="189"/>
      <c r="S8" s="189"/>
      <c r="T8" s="189"/>
    </row>
    <row r="9" spans="1:20" s="192" customFormat="1">
      <c r="A9" s="179"/>
      <c r="B9" s="175"/>
      <c r="C9" s="176"/>
      <c r="D9" s="177"/>
      <c r="E9" s="177"/>
      <c r="F9" s="177"/>
      <c r="G9" s="176"/>
      <c r="H9" s="178"/>
      <c r="I9" s="191"/>
      <c r="J9" s="190">
        <f t="shared" si="0"/>
        <v>0</v>
      </c>
      <c r="K9" s="189"/>
      <c r="L9" s="189"/>
      <c r="M9" s="189"/>
      <c r="N9" s="189"/>
      <c r="O9" s="189"/>
      <c r="P9" s="189"/>
      <c r="Q9" s="189"/>
      <c r="R9" s="189"/>
      <c r="S9" s="189"/>
      <c r="T9" s="189"/>
    </row>
    <row r="10" spans="1:20" s="192" customFormat="1">
      <c r="A10" s="179"/>
      <c r="B10" s="175"/>
      <c r="C10" s="176"/>
      <c r="D10" s="177"/>
      <c r="E10" s="177"/>
      <c r="F10" s="177"/>
      <c r="G10" s="175"/>
      <c r="H10" s="178"/>
      <c r="I10" s="191"/>
      <c r="J10" s="190">
        <f t="shared" si="0"/>
        <v>0</v>
      </c>
      <c r="K10" s="189"/>
      <c r="L10" s="189"/>
      <c r="M10" s="189"/>
      <c r="N10" s="189"/>
      <c r="O10" s="189"/>
      <c r="P10" s="189"/>
      <c r="Q10" s="189"/>
      <c r="R10" s="189"/>
      <c r="S10" s="189"/>
      <c r="T10" s="189"/>
    </row>
    <row r="11" spans="1:20" s="192" customFormat="1" ht="21.65" customHeight="1">
      <c r="A11" s="179"/>
      <c r="B11" s="175"/>
      <c r="C11" s="176"/>
      <c r="D11" s="177"/>
      <c r="E11" s="177"/>
      <c r="F11" s="177"/>
      <c r="G11" s="175"/>
      <c r="H11" s="178"/>
      <c r="I11" s="191"/>
      <c r="J11" s="190">
        <f t="shared" si="0"/>
        <v>0</v>
      </c>
      <c r="K11" s="189"/>
      <c r="L11" s="189"/>
      <c r="M11" s="189"/>
      <c r="N11" s="189"/>
      <c r="O11" s="189"/>
      <c r="P11" s="189"/>
      <c r="Q11" s="189"/>
      <c r="R11" s="189"/>
      <c r="S11" s="189"/>
      <c r="T11" s="189"/>
    </row>
    <row r="12" spans="1:20" s="192" customFormat="1">
      <c r="A12" s="174"/>
      <c r="B12" s="175"/>
      <c r="C12" s="176"/>
      <c r="D12" s="177"/>
      <c r="E12" s="177"/>
      <c r="F12" s="177"/>
      <c r="G12" s="176"/>
      <c r="H12" s="178"/>
      <c r="I12" s="191"/>
      <c r="J12" s="190">
        <f t="shared" si="0"/>
        <v>0</v>
      </c>
      <c r="K12" s="189"/>
      <c r="L12" s="189"/>
      <c r="M12" s="189"/>
      <c r="N12" s="189"/>
      <c r="O12" s="189"/>
      <c r="P12" s="189"/>
      <c r="Q12" s="189"/>
      <c r="R12" s="189"/>
      <c r="S12" s="189"/>
      <c r="T12" s="189"/>
    </row>
    <row r="13" spans="1:20" s="192" customFormat="1">
      <c r="A13" s="179"/>
      <c r="B13" s="175"/>
      <c r="C13" s="176"/>
      <c r="D13" s="177"/>
      <c r="E13" s="177"/>
      <c r="F13" s="177"/>
      <c r="G13" s="175"/>
      <c r="H13" s="178"/>
      <c r="I13" s="191"/>
      <c r="J13" s="190">
        <f t="shared" si="0"/>
        <v>0</v>
      </c>
      <c r="K13" s="189"/>
      <c r="L13" s="189"/>
      <c r="M13" s="189"/>
      <c r="N13" s="189"/>
      <c r="O13" s="189"/>
      <c r="P13" s="189"/>
      <c r="Q13" s="189"/>
      <c r="R13" s="189"/>
      <c r="S13" s="189"/>
      <c r="T13" s="189"/>
    </row>
    <row r="14" spans="1:20" s="192" customFormat="1">
      <c r="A14" s="179"/>
      <c r="B14" s="175"/>
      <c r="C14" s="176"/>
      <c r="D14" s="177"/>
      <c r="E14" s="177"/>
      <c r="F14" s="177"/>
      <c r="G14" s="175"/>
      <c r="H14" s="178"/>
      <c r="I14" s="191"/>
      <c r="J14" s="190">
        <f t="shared" si="0"/>
        <v>0</v>
      </c>
      <c r="K14" s="189"/>
      <c r="L14" s="189"/>
      <c r="M14" s="189"/>
      <c r="N14" s="189"/>
      <c r="O14" s="189"/>
      <c r="P14" s="189"/>
      <c r="Q14" s="189"/>
      <c r="R14" s="189"/>
      <c r="S14" s="189"/>
      <c r="T14" s="189"/>
    </row>
    <row r="15" spans="1:20" s="192" customFormat="1">
      <c r="A15" s="179"/>
      <c r="B15" s="175"/>
      <c r="C15" s="176"/>
      <c r="D15" s="177"/>
      <c r="E15" s="177"/>
      <c r="F15" s="177"/>
      <c r="G15" s="175"/>
      <c r="H15" s="178"/>
      <c r="I15" s="191"/>
      <c r="J15" s="190">
        <f t="shared" si="0"/>
        <v>0</v>
      </c>
      <c r="K15" s="189"/>
      <c r="L15" s="189"/>
      <c r="M15" s="189"/>
      <c r="N15" s="189"/>
      <c r="O15" s="189"/>
      <c r="P15" s="189"/>
      <c r="Q15" s="189"/>
      <c r="R15" s="189"/>
      <c r="S15" s="189"/>
      <c r="T15" s="189"/>
    </row>
    <row r="16" spans="1:20" s="192" customFormat="1">
      <c r="A16" s="179"/>
      <c r="B16" s="175"/>
      <c r="C16" s="176"/>
      <c r="D16" s="177"/>
      <c r="E16" s="177"/>
      <c r="F16" s="177"/>
      <c r="G16" s="175"/>
      <c r="H16" s="178"/>
      <c r="I16" s="191"/>
      <c r="J16" s="190">
        <f t="shared" si="0"/>
        <v>0</v>
      </c>
      <c r="K16" s="189"/>
      <c r="L16" s="189"/>
      <c r="M16" s="189"/>
      <c r="N16" s="189"/>
      <c r="O16" s="189"/>
      <c r="P16" s="189"/>
      <c r="Q16" s="189"/>
      <c r="R16" s="189"/>
      <c r="S16" s="189"/>
      <c r="T16" s="189"/>
    </row>
    <row r="17" spans="1:20" s="192" customFormat="1" ht="18.5" thickBot="1">
      <c r="A17" s="182"/>
      <c r="B17" s="183"/>
      <c r="C17" s="184"/>
      <c r="D17" s="185"/>
      <c r="E17" s="185"/>
      <c r="F17" s="186"/>
      <c r="G17" s="187"/>
      <c r="H17" s="188"/>
      <c r="I17" s="191"/>
      <c r="J17" s="190">
        <f t="shared" si="0"/>
        <v>0</v>
      </c>
      <c r="K17" s="189"/>
      <c r="L17" s="189"/>
      <c r="M17" s="189"/>
      <c r="N17" s="189"/>
      <c r="O17" s="189"/>
      <c r="P17" s="189"/>
      <c r="Q17" s="189"/>
      <c r="R17" s="189"/>
      <c r="S17" s="189"/>
      <c r="T17" s="189"/>
    </row>
    <row r="18" spans="1:20" ht="31" customHeight="1" thickTop="1" thickBot="1">
      <c r="A18" s="33"/>
      <c r="B18" s="34"/>
      <c r="C18" s="35"/>
      <c r="D18" s="36" t="s">
        <v>65</v>
      </c>
      <c r="E18" s="55">
        <f>SUBTOTAL(109,E6:E17)</f>
        <v>200</v>
      </c>
      <c r="F18" s="38"/>
      <c r="G18" s="39"/>
      <c r="H18" s="37"/>
      <c r="I18" s="52"/>
      <c r="J18" s="60">
        <f t="shared" ref="J18:P18" si="1">SUBTOTAL(109,J5:J17)</f>
        <v>200</v>
      </c>
      <c r="K18" s="51">
        <f t="shared" si="1"/>
        <v>4</v>
      </c>
      <c r="L18" s="51">
        <f t="shared" si="1"/>
        <v>26</v>
      </c>
      <c r="M18" s="51">
        <f t="shared" si="1"/>
        <v>170</v>
      </c>
      <c r="N18" s="51">
        <f t="shared" si="1"/>
        <v>0</v>
      </c>
      <c r="O18" s="51">
        <f t="shared" si="1"/>
        <v>0</v>
      </c>
      <c r="P18" s="51">
        <f t="shared" si="1"/>
        <v>0</v>
      </c>
      <c r="Q18" s="51">
        <f t="shared" ref="Q18:S18" si="2">SUBTOTAL(109,Q5:Q17)</f>
        <v>0</v>
      </c>
      <c r="R18" s="51">
        <f t="shared" si="2"/>
        <v>0</v>
      </c>
      <c r="S18" s="51">
        <f t="shared" si="2"/>
        <v>0</v>
      </c>
      <c r="T18" s="51">
        <f>SUBTOTAL(109,T5:T17)</f>
        <v>0</v>
      </c>
    </row>
    <row r="19" spans="1:20" ht="28.5" customHeight="1">
      <c r="A19"/>
    </row>
    <row r="20" spans="1:20" ht="28" customHeight="1">
      <c r="A20" s="16" t="s">
        <v>67</v>
      </c>
      <c r="J20" s="62"/>
      <c r="K20" s="49" t="s">
        <v>68</v>
      </c>
    </row>
  </sheetData>
  <sheetProtection algorithmName="SHA-512" hashValue="K/4Tdpvoh6UWJyJkg4CkYMe+Wa28mtSaZMFXDZdpVO35ZcyXiCGtAyN9+gmP7FLvkqQ5H65ml/eURebv1ViyPw==" saltValue="amxv8fJZwI1zvSO+lEh+cg==" spinCount="100000" sheet="1" objects="1" scenarios="1" formatRows="0" insertRows="0" deleteRows="0"/>
  <mergeCells count="1">
    <mergeCell ref="J3:T3"/>
  </mergeCells>
  <phoneticPr fontId="2"/>
  <dataValidations count="2">
    <dataValidation type="whole" operator="greaterThanOrEqual" allowBlank="1" showInputMessage="1" showErrorMessage="1" sqref="F5 K5:T17 D5:E17 C6:C17" xr:uid="{A55B3388-F37E-4255-B8E8-4C174825B90B}">
      <formula1>0</formula1>
    </dataValidation>
    <dataValidation type="list" operator="greaterThanOrEqual" allowBlank="1" showInputMessage="1" showErrorMessage="1" sqref="F6:F17" xr:uid="{E56F3E2C-C705-42FA-94FE-31B142FA7713}">
      <formula1>"税込,税抜"</formula1>
    </dataValidation>
  </dataValidations>
  <pageMargins left="0.7" right="0.7" top="0.75" bottom="0.75" header="0.3" footer="0.3"/>
  <pageSetup paperSize="9" scale="51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C17E6-420E-4FF4-B798-C66ABA5425A4}">
  <dimension ref="A2:T20"/>
  <sheetViews>
    <sheetView view="pageBreakPreview" zoomScale="60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15" sqref="H15"/>
    </sheetView>
  </sheetViews>
  <sheetFormatPr defaultRowHeight="18"/>
  <cols>
    <col min="1" max="1" width="20.83203125" style="3" customWidth="1"/>
    <col min="2" max="2" width="22.08203125" style="3" customWidth="1"/>
    <col min="3" max="3" width="8.58203125" style="20"/>
    <col min="4" max="4" width="13.83203125" style="21" customWidth="1"/>
    <col min="5" max="5" width="16.58203125" style="21" customWidth="1"/>
    <col min="6" max="6" width="13.9140625" style="21" customWidth="1"/>
    <col min="7" max="7" width="23.58203125" style="3" customWidth="1"/>
    <col min="8" max="8" width="17.33203125" style="3" customWidth="1"/>
    <col min="9" max="9" width="2.58203125" style="3" customWidth="1"/>
    <col min="10" max="20" width="13.33203125" customWidth="1"/>
  </cols>
  <sheetData>
    <row r="2" spans="1:20" ht="22.5" customHeight="1">
      <c r="A2" s="58" t="s">
        <v>126</v>
      </c>
    </row>
    <row r="3" spans="1:20" ht="26.15" customHeight="1" thickBot="1">
      <c r="A3" s="58" t="s">
        <v>163</v>
      </c>
      <c r="J3" s="298" t="s">
        <v>6</v>
      </c>
      <c r="K3" s="298"/>
      <c r="L3" s="298"/>
      <c r="M3" s="298"/>
      <c r="N3" s="298"/>
      <c r="O3" s="298"/>
      <c r="P3" s="298"/>
      <c r="Q3" s="298"/>
      <c r="R3" s="298"/>
      <c r="S3" s="298"/>
      <c r="T3" s="298"/>
    </row>
    <row r="4" spans="1:20" s="18" customFormat="1" ht="49.5" customHeight="1" thickBot="1">
      <c r="A4" s="22" t="s">
        <v>128</v>
      </c>
      <c r="B4" s="23" t="s">
        <v>129</v>
      </c>
      <c r="C4" s="23" t="s">
        <v>53</v>
      </c>
      <c r="D4" s="24" t="s">
        <v>195</v>
      </c>
      <c r="E4" s="236" t="s">
        <v>196</v>
      </c>
      <c r="F4" s="236" t="s">
        <v>193</v>
      </c>
      <c r="G4" s="23" t="s">
        <v>54</v>
      </c>
      <c r="H4" s="25" t="s">
        <v>55</v>
      </c>
      <c r="I4" s="20"/>
      <c r="J4" s="53" t="s">
        <v>183</v>
      </c>
      <c r="K4" s="285">
        <f>'a.総表（記載例あり）'!P7</f>
        <v>2025</v>
      </c>
      <c r="L4" s="285">
        <f>'a.総表（記載例あり）'!Q7</f>
        <v>2026</v>
      </c>
      <c r="M4" s="285">
        <f>'a.総表（記載例あり）'!R7</f>
        <v>2027</v>
      </c>
      <c r="N4" s="285">
        <f>'a.総表（記載例あり）'!S7</f>
        <v>2028</v>
      </c>
      <c r="O4" s="285">
        <f>'a.総表（記載例あり）'!T7</f>
        <v>2029</v>
      </c>
      <c r="P4" s="285">
        <f>'a.総表（記載例あり）'!U7</f>
        <v>2030</v>
      </c>
      <c r="Q4" s="285">
        <f>'a.総表（記載例あり）'!V7</f>
        <v>2031</v>
      </c>
      <c r="R4" s="285">
        <f>'a.総表（記載例あり）'!W7</f>
        <v>2032</v>
      </c>
      <c r="S4" s="285">
        <f>'a.総表（記載例あり）'!X7</f>
        <v>2033</v>
      </c>
      <c r="T4" s="285">
        <f>'a.総表（記載例あり）'!Y7</f>
        <v>2034</v>
      </c>
    </row>
    <row r="5" spans="1:20">
      <c r="A5" s="233"/>
      <c r="B5" s="26"/>
      <c r="C5" s="23"/>
      <c r="D5" s="234"/>
      <c r="E5" s="234"/>
      <c r="F5" s="234"/>
      <c r="G5" s="26"/>
      <c r="H5" s="28"/>
      <c r="J5" s="54"/>
      <c r="K5" s="235"/>
      <c r="L5" s="235"/>
      <c r="M5" s="235"/>
      <c r="N5" s="235"/>
      <c r="O5" s="235"/>
      <c r="P5" s="235"/>
      <c r="Q5" s="235"/>
      <c r="R5" s="235"/>
      <c r="S5" s="235"/>
      <c r="T5" s="235"/>
    </row>
    <row r="6" spans="1:20" s="192" customFormat="1" ht="36">
      <c r="A6" s="174" t="s">
        <v>164</v>
      </c>
      <c r="B6" s="175" t="s">
        <v>165</v>
      </c>
      <c r="C6" s="176">
        <v>3</v>
      </c>
      <c r="D6" s="177">
        <v>1000</v>
      </c>
      <c r="E6" s="177">
        <v>3000</v>
      </c>
      <c r="F6" s="177"/>
      <c r="G6" s="176" t="s">
        <v>166</v>
      </c>
      <c r="H6" s="178"/>
      <c r="I6" s="191"/>
      <c r="J6" s="190">
        <f t="shared" ref="J6:J17" si="0">SUM(K6:T6)</f>
        <v>3000</v>
      </c>
      <c r="K6" s="189">
        <v>1000</v>
      </c>
      <c r="L6" s="189">
        <v>1000</v>
      </c>
      <c r="M6" s="189">
        <v>1000</v>
      </c>
      <c r="N6" s="189"/>
      <c r="O6" s="189"/>
      <c r="P6" s="189"/>
      <c r="Q6" s="189"/>
      <c r="R6" s="189"/>
      <c r="S6" s="189"/>
      <c r="T6" s="189"/>
    </row>
    <row r="7" spans="1:20" s="192" customFormat="1" ht="36">
      <c r="A7" s="224" t="s">
        <v>167</v>
      </c>
      <c r="B7" s="175" t="s">
        <v>168</v>
      </c>
      <c r="C7" s="176">
        <v>3</v>
      </c>
      <c r="D7" s="177">
        <v>500</v>
      </c>
      <c r="E7" s="177">
        <v>1500</v>
      </c>
      <c r="F7" s="177"/>
      <c r="G7" s="176" t="s">
        <v>158</v>
      </c>
      <c r="H7" s="178"/>
      <c r="I7" s="191"/>
      <c r="J7" s="190">
        <f t="shared" si="0"/>
        <v>1500</v>
      </c>
      <c r="K7" s="189">
        <v>500</v>
      </c>
      <c r="L7" s="189">
        <v>500</v>
      </c>
      <c r="M7" s="189">
        <v>500</v>
      </c>
      <c r="N7" s="189"/>
      <c r="O7" s="189"/>
      <c r="P7" s="189"/>
      <c r="Q7" s="189"/>
      <c r="R7" s="189"/>
      <c r="S7" s="189"/>
      <c r="T7" s="189"/>
    </row>
    <row r="8" spans="1:20" s="192" customFormat="1" ht="36">
      <c r="A8" s="174" t="s">
        <v>169</v>
      </c>
      <c r="B8" s="175" t="s">
        <v>170</v>
      </c>
      <c r="C8" s="176">
        <v>3</v>
      </c>
      <c r="D8" s="177">
        <v>449</v>
      </c>
      <c r="E8" s="177">
        <v>1346</v>
      </c>
      <c r="F8" s="177"/>
      <c r="G8" s="176" t="s">
        <v>171</v>
      </c>
      <c r="H8" s="178"/>
      <c r="I8" s="191"/>
      <c r="J8" s="190">
        <f t="shared" si="0"/>
        <v>1346</v>
      </c>
      <c r="K8" s="189">
        <v>449</v>
      </c>
      <c r="L8" s="189">
        <v>448</v>
      </c>
      <c r="M8" s="189">
        <v>449</v>
      </c>
      <c r="N8" s="189"/>
      <c r="O8" s="189"/>
      <c r="P8" s="189"/>
      <c r="Q8" s="189"/>
      <c r="R8" s="189"/>
      <c r="S8" s="189"/>
      <c r="T8" s="189"/>
    </row>
    <row r="9" spans="1:20" s="192" customFormat="1">
      <c r="A9" s="179"/>
      <c r="B9" s="175"/>
      <c r="C9" s="176"/>
      <c r="D9" s="177"/>
      <c r="E9" s="177"/>
      <c r="F9" s="177"/>
      <c r="G9" s="176"/>
      <c r="H9" s="178"/>
      <c r="I9" s="191"/>
      <c r="J9" s="190">
        <f t="shared" si="0"/>
        <v>0</v>
      </c>
      <c r="K9" s="189"/>
      <c r="L9" s="189"/>
      <c r="M9" s="189"/>
      <c r="N9" s="189"/>
      <c r="O9" s="189"/>
      <c r="P9" s="189"/>
      <c r="Q9" s="189"/>
      <c r="R9" s="189"/>
      <c r="S9" s="189"/>
      <c r="T9" s="189"/>
    </row>
    <row r="10" spans="1:20" s="192" customFormat="1">
      <c r="A10" s="179"/>
      <c r="B10" s="175"/>
      <c r="C10" s="176"/>
      <c r="D10" s="177"/>
      <c r="E10" s="177"/>
      <c r="F10" s="177"/>
      <c r="G10" s="175"/>
      <c r="H10" s="178"/>
      <c r="I10" s="191"/>
      <c r="J10" s="190">
        <f t="shared" si="0"/>
        <v>0</v>
      </c>
      <c r="K10" s="189"/>
      <c r="L10" s="189"/>
      <c r="M10" s="189"/>
      <c r="N10" s="189"/>
      <c r="O10" s="189"/>
      <c r="P10" s="189"/>
      <c r="Q10" s="189"/>
      <c r="R10" s="189"/>
      <c r="S10" s="189"/>
      <c r="T10" s="189"/>
    </row>
    <row r="11" spans="1:20" s="192" customFormat="1" ht="21.65" customHeight="1">
      <c r="A11" s="179"/>
      <c r="B11" s="175"/>
      <c r="C11" s="176"/>
      <c r="D11" s="177"/>
      <c r="E11" s="177"/>
      <c r="F11" s="177"/>
      <c r="G11" s="175"/>
      <c r="H11" s="178"/>
      <c r="I11" s="191"/>
      <c r="J11" s="190">
        <f t="shared" si="0"/>
        <v>0</v>
      </c>
      <c r="K11" s="189"/>
      <c r="L11" s="189"/>
      <c r="M11" s="189"/>
      <c r="N11" s="189"/>
      <c r="O11" s="189"/>
      <c r="P11" s="189"/>
      <c r="Q11" s="189"/>
      <c r="R11" s="189"/>
      <c r="S11" s="189"/>
      <c r="T11" s="189"/>
    </row>
    <row r="12" spans="1:20" s="192" customFormat="1">
      <c r="A12" s="174"/>
      <c r="B12" s="175"/>
      <c r="C12" s="176"/>
      <c r="D12" s="177"/>
      <c r="E12" s="177"/>
      <c r="F12" s="177"/>
      <c r="G12" s="176"/>
      <c r="H12" s="178"/>
      <c r="I12" s="191"/>
      <c r="J12" s="190">
        <f t="shared" si="0"/>
        <v>0</v>
      </c>
      <c r="K12" s="189"/>
      <c r="L12" s="189"/>
      <c r="M12" s="189"/>
      <c r="N12" s="189"/>
      <c r="O12" s="189"/>
      <c r="P12" s="189"/>
      <c r="Q12" s="189"/>
      <c r="R12" s="189"/>
      <c r="S12" s="189"/>
      <c r="T12" s="189"/>
    </row>
    <row r="13" spans="1:20" s="192" customFormat="1">
      <c r="A13" s="179"/>
      <c r="B13" s="175"/>
      <c r="C13" s="176"/>
      <c r="D13" s="177"/>
      <c r="E13" s="177"/>
      <c r="F13" s="177"/>
      <c r="G13" s="175"/>
      <c r="H13" s="178"/>
      <c r="I13" s="191"/>
      <c r="J13" s="190">
        <f t="shared" si="0"/>
        <v>0</v>
      </c>
      <c r="K13" s="189"/>
      <c r="L13" s="189"/>
      <c r="M13" s="189"/>
      <c r="N13" s="189"/>
      <c r="O13" s="189"/>
      <c r="P13" s="189"/>
      <c r="Q13" s="189"/>
      <c r="R13" s="189"/>
      <c r="S13" s="189"/>
      <c r="T13" s="189"/>
    </row>
    <row r="14" spans="1:20" s="192" customFormat="1">
      <c r="A14" s="179"/>
      <c r="B14" s="175"/>
      <c r="C14" s="176"/>
      <c r="D14" s="177"/>
      <c r="E14" s="177"/>
      <c r="F14" s="177"/>
      <c r="G14" s="175"/>
      <c r="H14" s="178"/>
      <c r="I14" s="191"/>
      <c r="J14" s="190">
        <f t="shared" si="0"/>
        <v>0</v>
      </c>
      <c r="K14" s="189"/>
      <c r="L14" s="189"/>
      <c r="M14" s="189"/>
      <c r="N14" s="189"/>
      <c r="O14" s="189"/>
      <c r="P14" s="189"/>
      <c r="Q14" s="189"/>
      <c r="R14" s="189"/>
      <c r="S14" s="189"/>
      <c r="T14" s="189"/>
    </row>
    <row r="15" spans="1:20" s="192" customFormat="1">
      <c r="A15" s="179"/>
      <c r="B15" s="175"/>
      <c r="C15" s="176"/>
      <c r="D15" s="177"/>
      <c r="E15" s="177"/>
      <c r="F15" s="177"/>
      <c r="G15" s="175"/>
      <c r="H15" s="178"/>
      <c r="I15" s="191"/>
      <c r="J15" s="190">
        <f t="shared" si="0"/>
        <v>0</v>
      </c>
      <c r="K15" s="189"/>
      <c r="L15" s="189"/>
      <c r="M15" s="189"/>
      <c r="N15" s="189"/>
      <c r="O15" s="189"/>
      <c r="P15" s="189"/>
      <c r="Q15" s="189"/>
      <c r="R15" s="189"/>
      <c r="S15" s="189"/>
      <c r="T15" s="189"/>
    </row>
    <row r="16" spans="1:20" s="192" customFormat="1">
      <c r="A16" s="179"/>
      <c r="B16" s="175"/>
      <c r="C16" s="176"/>
      <c r="D16" s="177"/>
      <c r="E16" s="177"/>
      <c r="F16" s="177"/>
      <c r="G16" s="175"/>
      <c r="H16" s="178"/>
      <c r="I16" s="191"/>
      <c r="J16" s="190">
        <f t="shared" si="0"/>
        <v>0</v>
      </c>
      <c r="K16" s="189"/>
      <c r="L16" s="189"/>
      <c r="M16" s="189"/>
      <c r="N16" s="189"/>
      <c r="O16" s="189"/>
      <c r="P16" s="189"/>
      <c r="Q16" s="189"/>
      <c r="R16" s="189"/>
      <c r="S16" s="189"/>
      <c r="T16" s="189"/>
    </row>
    <row r="17" spans="1:20" s="192" customFormat="1" ht="18.5" thickBot="1">
      <c r="A17" s="182"/>
      <c r="B17" s="183"/>
      <c r="C17" s="184"/>
      <c r="D17" s="185"/>
      <c r="E17" s="185"/>
      <c r="F17" s="186"/>
      <c r="G17" s="187"/>
      <c r="H17" s="188"/>
      <c r="I17" s="191"/>
      <c r="J17" s="190">
        <f t="shared" si="0"/>
        <v>0</v>
      </c>
      <c r="K17" s="189"/>
      <c r="L17" s="189"/>
      <c r="M17" s="189"/>
      <c r="N17" s="189"/>
      <c r="O17" s="189"/>
      <c r="P17" s="189"/>
      <c r="Q17" s="189"/>
      <c r="R17" s="189"/>
      <c r="S17" s="189"/>
      <c r="T17" s="189"/>
    </row>
    <row r="18" spans="1:20" ht="31" customHeight="1" thickTop="1" thickBot="1">
      <c r="A18" s="33"/>
      <c r="B18" s="34"/>
      <c r="C18" s="35"/>
      <c r="D18" s="36" t="s">
        <v>65</v>
      </c>
      <c r="E18" s="55">
        <f>SUBTOTAL(109,E6:E17)</f>
        <v>5846</v>
      </c>
      <c r="F18" s="38"/>
      <c r="G18" s="39"/>
      <c r="H18" s="37"/>
      <c r="I18" s="52"/>
      <c r="J18" s="60">
        <f>SUBTOTAL(109,J5:J17)</f>
        <v>5846</v>
      </c>
      <c r="K18" s="51">
        <f t="shared" ref="K18:T18" si="1">SUBTOTAL(109,K5:K17)</f>
        <v>1949</v>
      </c>
      <c r="L18" s="51">
        <f t="shared" si="1"/>
        <v>1948</v>
      </c>
      <c r="M18" s="51">
        <f t="shared" si="1"/>
        <v>1949</v>
      </c>
      <c r="N18" s="51">
        <f t="shared" si="1"/>
        <v>0</v>
      </c>
      <c r="O18" s="51">
        <f t="shared" si="1"/>
        <v>0</v>
      </c>
      <c r="P18" s="51">
        <f t="shared" si="1"/>
        <v>0</v>
      </c>
      <c r="Q18" s="51">
        <f t="shared" ref="Q18:S18" si="2">SUBTOTAL(109,Q5:Q17)</f>
        <v>0</v>
      </c>
      <c r="R18" s="51">
        <f t="shared" si="2"/>
        <v>0</v>
      </c>
      <c r="S18" s="51">
        <f t="shared" si="2"/>
        <v>0</v>
      </c>
      <c r="T18" s="51">
        <f t="shared" si="1"/>
        <v>0</v>
      </c>
    </row>
    <row r="19" spans="1:20" ht="28.5" customHeight="1">
      <c r="A19"/>
    </row>
    <row r="20" spans="1:20" ht="30" customHeight="1">
      <c r="A20" s="16" t="s">
        <v>67</v>
      </c>
      <c r="J20" s="62"/>
      <c r="K20" s="49" t="s">
        <v>68</v>
      </c>
    </row>
  </sheetData>
  <sheetProtection algorithmName="SHA-512" hashValue="yKRD12sACZPbk1OfZwahzPw/2Lv6x4LDA1Aq6HroTbB7JIbeHOc+0Sip+YUM8EZkIZexdVG8qD4lZQk9LnsRjg==" saltValue="x8Mkalwn4jdhhj+PVS3fHA==" spinCount="100000" sheet="1" objects="1" scenarios="1" formatRows="0" insertRows="0" deleteRows="0"/>
  <mergeCells count="1">
    <mergeCell ref="J3:T3"/>
  </mergeCells>
  <phoneticPr fontId="2"/>
  <dataValidations count="2">
    <dataValidation type="whole" operator="greaterThanOrEqual" allowBlank="1" showInputMessage="1" showErrorMessage="1" sqref="F5 D5:E17 K5:T17 C6:C17" xr:uid="{C5A9CC4B-E003-4B01-BCCC-8E06DFD822CC}">
      <formula1>0</formula1>
    </dataValidation>
    <dataValidation type="list" operator="greaterThanOrEqual" allowBlank="1" showInputMessage="1" showErrorMessage="1" sqref="F6:F17" xr:uid="{7ADE245E-3B98-4F04-97C0-744CA57DB25B}">
      <formula1>"税込,税抜"</formula1>
    </dataValidation>
  </dataValidations>
  <pageMargins left="0.7" right="0.7" top="0.75" bottom="0.75" header="0.3" footer="0.3"/>
  <pageSetup paperSize="9" scale="51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751CB-8843-40F4-A12E-575D1C97698F}">
  <dimension ref="A2:T20"/>
  <sheetViews>
    <sheetView view="pageBreakPreview" zoomScale="60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5" sqref="D15"/>
    </sheetView>
  </sheetViews>
  <sheetFormatPr defaultRowHeight="18"/>
  <cols>
    <col min="1" max="1" width="20.83203125" style="3" customWidth="1"/>
    <col min="2" max="2" width="22.08203125" style="3" customWidth="1"/>
    <col min="3" max="3" width="8.6640625" style="20"/>
    <col min="4" max="4" width="14" style="21" bestFit="1" customWidth="1"/>
    <col min="5" max="5" width="15.08203125" style="21" customWidth="1"/>
    <col min="6" max="6" width="19.5" style="3" customWidth="1"/>
    <col min="7" max="7" width="20.5" style="3" customWidth="1"/>
    <col min="8" max="8" width="13.08203125" style="40" customWidth="1"/>
    <col min="10" max="18" width="12.83203125" customWidth="1"/>
    <col min="19" max="20" width="13.33203125" customWidth="1"/>
  </cols>
  <sheetData>
    <row r="2" spans="1:20" ht="24" customHeight="1">
      <c r="A2" s="58" t="s">
        <v>126</v>
      </c>
      <c r="H2" s="61"/>
    </row>
    <row r="3" spans="1:20" ht="23" thickBot="1">
      <c r="A3" s="58" t="s">
        <v>127</v>
      </c>
      <c r="H3" s="59"/>
      <c r="J3" s="298"/>
      <c r="K3" s="298"/>
      <c r="L3" s="298"/>
      <c r="M3" s="298"/>
      <c r="N3" s="298"/>
      <c r="O3" s="298"/>
      <c r="P3" s="298"/>
      <c r="Q3" s="298"/>
      <c r="R3" s="298"/>
    </row>
    <row r="4" spans="1:20" s="18" customFormat="1" ht="52" customHeight="1" thickBot="1">
      <c r="A4" s="22" t="s">
        <v>128</v>
      </c>
      <c r="B4" s="23" t="s">
        <v>129</v>
      </c>
      <c r="C4" s="23" t="s">
        <v>53</v>
      </c>
      <c r="D4" s="24" t="s">
        <v>208</v>
      </c>
      <c r="E4" s="271" t="s">
        <v>209</v>
      </c>
      <c r="F4" s="271" t="s">
        <v>185</v>
      </c>
      <c r="G4" s="23" t="s">
        <v>54</v>
      </c>
      <c r="H4" s="25" t="s">
        <v>55</v>
      </c>
      <c r="I4" s="20"/>
      <c r="J4" s="53" t="s">
        <v>183</v>
      </c>
      <c r="K4" s="277">
        <f>'a.総表（記載例あり）'!P7</f>
        <v>2025</v>
      </c>
      <c r="L4" s="277">
        <f>'a.総表（記載例あり）'!Q7</f>
        <v>2026</v>
      </c>
      <c r="M4" s="277">
        <f>'a.総表（記載例あり）'!R7</f>
        <v>2027</v>
      </c>
      <c r="N4" s="277">
        <f>'a.総表（記載例あり）'!S7</f>
        <v>2028</v>
      </c>
      <c r="O4" s="277">
        <f>'a.総表（記載例あり）'!T7</f>
        <v>2029</v>
      </c>
      <c r="P4" s="277">
        <f>'a.総表（記載例あり）'!U7</f>
        <v>2030</v>
      </c>
      <c r="Q4" s="277">
        <f>'a.総表（記載例あり）'!V7</f>
        <v>2031</v>
      </c>
      <c r="R4" s="277">
        <f>'a.総表（記載例あり）'!W7</f>
        <v>2032</v>
      </c>
      <c r="S4" s="277">
        <f>'a.総表（記載例あり）'!X7</f>
        <v>2033</v>
      </c>
      <c r="T4" s="277">
        <f>'a.総表（記載例あり）'!Y7</f>
        <v>2034</v>
      </c>
    </row>
    <row r="5" spans="1:20">
      <c r="A5" s="218"/>
      <c r="B5" s="219"/>
      <c r="C5" s="220"/>
      <c r="D5" s="221"/>
      <c r="E5" s="221"/>
      <c r="F5" s="221"/>
      <c r="G5" s="219"/>
      <c r="H5" s="222"/>
      <c r="I5" s="3"/>
      <c r="J5" s="54"/>
      <c r="K5" s="223"/>
      <c r="L5" s="223"/>
      <c r="M5" s="223"/>
      <c r="N5" s="223"/>
      <c r="O5" s="223"/>
      <c r="P5" s="223"/>
      <c r="Q5" s="223"/>
      <c r="R5" s="223"/>
      <c r="S5" s="223"/>
      <c r="T5" s="223"/>
    </row>
    <row r="6" spans="1:20" s="192" customFormat="1" ht="36">
      <c r="A6" s="174" t="s">
        <v>210</v>
      </c>
      <c r="B6" s="175" t="s">
        <v>211</v>
      </c>
      <c r="C6" s="176">
        <v>2</v>
      </c>
      <c r="D6" s="177">
        <v>0</v>
      </c>
      <c r="E6" s="177">
        <v>0</v>
      </c>
      <c r="F6" s="177"/>
      <c r="G6" s="176" t="s">
        <v>132</v>
      </c>
      <c r="H6" s="178"/>
      <c r="I6" s="191"/>
      <c r="J6" s="190">
        <f t="shared" ref="J6:J17" si="0">SUM(K6:T6)</f>
        <v>0</v>
      </c>
      <c r="K6" s="189">
        <v>0</v>
      </c>
      <c r="L6" s="189">
        <v>0</v>
      </c>
      <c r="M6" s="189">
        <v>0</v>
      </c>
      <c r="N6" s="189"/>
      <c r="O6" s="189"/>
      <c r="P6" s="189"/>
      <c r="Q6" s="189"/>
      <c r="R6" s="189"/>
      <c r="S6" s="189"/>
      <c r="T6" s="189"/>
    </row>
    <row r="7" spans="1:20" s="192" customFormat="1">
      <c r="A7" s="179"/>
      <c r="B7" s="175"/>
      <c r="C7" s="176"/>
      <c r="D7" s="177"/>
      <c r="E7" s="177"/>
      <c r="F7" s="177"/>
      <c r="G7" s="175"/>
      <c r="H7" s="178"/>
      <c r="I7" s="191"/>
      <c r="J7" s="190">
        <f t="shared" si="0"/>
        <v>0</v>
      </c>
      <c r="K7" s="189"/>
      <c r="L7" s="189"/>
      <c r="M7" s="189"/>
      <c r="N7" s="189"/>
      <c r="O7" s="189"/>
      <c r="P7" s="189"/>
      <c r="Q7" s="189"/>
      <c r="R7" s="189"/>
      <c r="S7" s="189"/>
      <c r="T7" s="189"/>
    </row>
    <row r="8" spans="1:20" s="192" customFormat="1">
      <c r="A8" s="179"/>
      <c r="B8" s="175"/>
      <c r="C8" s="176"/>
      <c r="D8" s="177"/>
      <c r="E8" s="177"/>
      <c r="F8" s="177"/>
      <c r="G8" s="175"/>
      <c r="H8" s="178"/>
      <c r="I8" s="191"/>
      <c r="J8" s="190">
        <f t="shared" si="0"/>
        <v>0</v>
      </c>
      <c r="K8" s="189"/>
      <c r="L8" s="189"/>
      <c r="M8" s="189"/>
      <c r="N8" s="189"/>
      <c r="O8" s="189"/>
      <c r="P8" s="189"/>
      <c r="Q8" s="189"/>
      <c r="R8" s="189"/>
      <c r="S8" s="189"/>
      <c r="T8" s="189"/>
    </row>
    <row r="9" spans="1:20" s="192" customFormat="1">
      <c r="A9" s="179"/>
      <c r="B9" s="175"/>
      <c r="C9" s="176"/>
      <c r="D9" s="177"/>
      <c r="E9" s="177"/>
      <c r="F9" s="177"/>
      <c r="G9" s="175"/>
      <c r="H9" s="178"/>
      <c r="I9" s="191"/>
      <c r="J9" s="190">
        <f t="shared" si="0"/>
        <v>0</v>
      </c>
      <c r="K9" s="189"/>
      <c r="L9" s="189"/>
      <c r="M9" s="189"/>
      <c r="N9" s="189"/>
      <c r="O9" s="189"/>
      <c r="P9" s="189"/>
      <c r="Q9" s="189"/>
      <c r="R9" s="189"/>
      <c r="S9" s="189"/>
      <c r="T9" s="189"/>
    </row>
    <row r="10" spans="1:20" s="192" customFormat="1">
      <c r="A10" s="179"/>
      <c r="B10" s="175"/>
      <c r="C10" s="176"/>
      <c r="D10" s="177"/>
      <c r="E10" s="177"/>
      <c r="F10" s="177"/>
      <c r="G10" s="175"/>
      <c r="H10" s="178"/>
      <c r="I10" s="191"/>
      <c r="J10" s="190">
        <f t="shared" si="0"/>
        <v>0</v>
      </c>
      <c r="K10" s="189"/>
      <c r="L10" s="189"/>
      <c r="M10" s="189"/>
      <c r="N10" s="189"/>
      <c r="O10" s="189"/>
      <c r="P10" s="189"/>
      <c r="Q10" s="189"/>
      <c r="R10" s="189"/>
      <c r="S10" s="189"/>
      <c r="T10" s="189"/>
    </row>
    <row r="11" spans="1:20" s="192" customFormat="1" ht="21.65" customHeight="1">
      <c r="A11" s="179"/>
      <c r="B11" s="175"/>
      <c r="C11" s="176"/>
      <c r="D11" s="177"/>
      <c r="E11" s="177"/>
      <c r="F11" s="177"/>
      <c r="G11" s="175"/>
      <c r="H11" s="178"/>
      <c r="I11" s="191"/>
      <c r="J11" s="190">
        <f t="shared" si="0"/>
        <v>0</v>
      </c>
      <c r="K11" s="189"/>
      <c r="L11" s="189"/>
      <c r="M11" s="189"/>
      <c r="N11" s="189"/>
      <c r="O11" s="189"/>
      <c r="P11" s="189"/>
      <c r="Q11" s="189"/>
      <c r="R11" s="189"/>
      <c r="S11" s="189"/>
      <c r="T11" s="189"/>
    </row>
    <row r="12" spans="1:20" s="192" customFormat="1">
      <c r="A12" s="174"/>
      <c r="B12" s="175"/>
      <c r="C12" s="176"/>
      <c r="D12" s="177"/>
      <c r="E12" s="177"/>
      <c r="F12" s="177"/>
      <c r="G12" s="176"/>
      <c r="H12" s="178"/>
      <c r="I12" s="191"/>
      <c r="J12" s="190">
        <f t="shared" si="0"/>
        <v>0</v>
      </c>
      <c r="K12" s="189"/>
      <c r="L12" s="189"/>
      <c r="M12" s="189"/>
      <c r="N12" s="189"/>
      <c r="O12" s="189"/>
      <c r="P12" s="189"/>
      <c r="Q12" s="189"/>
      <c r="R12" s="189"/>
      <c r="S12" s="189"/>
      <c r="T12" s="189"/>
    </row>
    <row r="13" spans="1:20" s="192" customFormat="1">
      <c r="A13" s="179"/>
      <c r="B13" s="175"/>
      <c r="C13" s="176"/>
      <c r="D13" s="177"/>
      <c r="E13" s="177"/>
      <c r="F13" s="177"/>
      <c r="G13" s="175"/>
      <c r="H13" s="178"/>
      <c r="I13" s="191"/>
      <c r="J13" s="190">
        <f t="shared" si="0"/>
        <v>0</v>
      </c>
      <c r="K13" s="189"/>
      <c r="L13" s="189"/>
      <c r="M13" s="189"/>
      <c r="N13" s="189"/>
      <c r="O13" s="189"/>
      <c r="P13" s="189"/>
      <c r="Q13" s="189"/>
      <c r="R13" s="189"/>
      <c r="S13" s="189"/>
      <c r="T13" s="189"/>
    </row>
    <row r="14" spans="1:20" s="192" customFormat="1">
      <c r="A14" s="179"/>
      <c r="B14" s="175"/>
      <c r="C14" s="176"/>
      <c r="D14" s="177"/>
      <c r="E14" s="177"/>
      <c r="F14" s="177"/>
      <c r="G14" s="175"/>
      <c r="H14" s="178"/>
      <c r="I14" s="191"/>
      <c r="J14" s="190">
        <f t="shared" si="0"/>
        <v>0</v>
      </c>
      <c r="K14" s="189"/>
      <c r="L14" s="189"/>
      <c r="M14" s="189"/>
      <c r="N14" s="189"/>
      <c r="O14" s="189"/>
      <c r="P14" s="189"/>
      <c r="Q14" s="189"/>
      <c r="R14" s="189"/>
      <c r="S14" s="189"/>
      <c r="T14" s="189"/>
    </row>
    <row r="15" spans="1:20" s="192" customFormat="1">
      <c r="A15" s="179"/>
      <c r="B15" s="175"/>
      <c r="C15" s="176"/>
      <c r="D15" s="177"/>
      <c r="E15" s="177"/>
      <c r="F15" s="177"/>
      <c r="G15" s="175"/>
      <c r="H15" s="178"/>
      <c r="I15" s="191"/>
      <c r="J15" s="190">
        <f t="shared" si="0"/>
        <v>0</v>
      </c>
      <c r="K15" s="189"/>
      <c r="L15" s="189"/>
      <c r="M15" s="189"/>
      <c r="N15" s="189"/>
      <c r="O15" s="189"/>
      <c r="P15" s="189"/>
      <c r="Q15" s="189"/>
      <c r="R15" s="189"/>
      <c r="S15" s="189"/>
      <c r="T15" s="189"/>
    </row>
    <row r="16" spans="1:20" s="192" customFormat="1">
      <c r="A16" s="179"/>
      <c r="B16" s="175"/>
      <c r="C16" s="176"/>
      <c r="D16" s="177"/>
      <c r="E16" s="177"/>
      <c r="F16" s="177"/>
      <c r="G16" s="175"/>
      <c r="H16" s="178"/>
      <c r="I16" s="191"/>
      <c r="J16" s="190">
        <f t="shared" si="0"/>
        <v>0</v>
      </c>
      <c r="K16" s="189"/>
      <c r="L16" s="189"/>
      <c r="M16" s="189"/>
      <c r="N16" s="189"/>
      <c r="O16" s="189"/>
      <c r="P16" s="189"/>
      <c r="Q16" s="189"/>
      <c r="R16" s="189"/>
      <c r="S16" s="189"/>
      <c r="T16" s="189"/>
    </row>
    <row r="17" spans="1:20" s="192" customFormat="1" ht="18.5" thickBot="1">
      <c r="A17" s="182"/>
      <c r="B17" s="183"/>
      <c r="C17" s="184"/>
      <c r="D17" s="185"/>
      <c r="E17" s="185"/>
      <c r="F17" s="186"/>
      <c r="G17" s="187"/>
      <c r="H17" s="188"/>
      <c r="I17" s="191"/>
      <c r="J17" s="190">
        <f t="shared" si="0"/>
        <v>0</v>
      </c>
      <c r="K17" s="189"/>
      <c r="L17" s="189"/>
      <c r="M17" s="189"/>
      <c r="N17" s="189"/>
      <c r="O17" s="189"/>
      <c r="P17" s="189"/>
      <c r="Q17" s="189"/>
      <c r="R17" s="189"/>
      <c r="S17" s="189"/>
      <c r="T17" s="189"/>
    </row>
    <row r="18" spans="1:20" ht="31" customHeight="1" thickTop="1" thickBot="1">
      <c r="A18" s="33"/>
      <c r="B18" s="34"/>
      <c r="C18" s="35"/>
      <c r="D18" s="36" t="s">
        <v>65</v>
      </c>
      <c r="E18" s="55">
        <f>SUBTOTAL(109,E6:E17)</f>
        <v>0</v>
      </c>
      <c r="F18" s="38"/>
      <c r="G18" s="39"/>
      <c r="H18" s="37"/>
      <c r="I18" s="52"/>
      <c r="J18" s="60">
        <f t="shared" ref="J18:T18" si="1">SUBTOTAL(109,J5:J17)</f>
        <v>0</v>
      </c>
      <c r="K18" s="51">
        <f t="shared" si="1"/>
        <v>0</v>
      </c>
      <c r="L18" s="51">
        <f t="shared" si="1"/>
        <v>0</v>
      </c>
      <c r="M18" s="51">
        <f t="shared" si="1"/>
        <v>0</v>
      </c>
      <c r="N18" s="51">
        <f t="shared" si="1"/>
        <v>0</v>
      </c>
      <c r="O18" s="51">
        <f t="shared" si="1"/>
        <v>0</v>
      </c>
      <c r="P18" s="51">
        <f t="shared" si="1"/>
        <v>0</v>
      </c>
      <c r="Q18" s="51">
        <f t="shared" si="1"/>
        <v>0</v>
      </c>
      <c r="R18" s="51">
        <f t="shared" si="1"/>
        <v>0</v>
      </c>
      <c r="S18" s="51">
        <f t="shared" si="1"/>
        <v>0</v>
      </c>
      <c r="T18" s="51">
        <f t="shared" si="1"/>
        <v>0</v>
      </c>
    </row>
    <row r="19" spans="1:20" ht="28.5" customHeight="1">
      <c r="A19"/>
    </row>
    <row r="20" spans="1:20" ht="31.5" customHeight="1">
      <c r="A20" s="16" t="s">
        <v>67</v>
      </c>
      <c r="J20" s="62"/>
      <c r="K20" s="49" t="s">
        <v>68</v>
      </c>
    </row>
  </sheetData>
  <sheetProtection algorithmName="SHA-512" hashValue="gCdfCI1oJPLHKrA58xzhVeKyIoyqIIodIrG5RcLWjPKmFrlOGGmuqKJamvHz+U1VEcPR2eeRpDZmR8EjXpvOHw==" saltValue="FC7ZnjkuMg71Jx471S8PAg==" spinCount="100000" sheet="1" objects="1" scenarios="1" formatRows="0" insertRows="0" deleteRows="0"/>
  <mergeCells count="1">
    <mergeCell ref="J3:R3"/>
  </mergeCells>
  <phoneticPr fontId="2"/>
  <dataValidations count="2">
    <dataValidation type="list" operator="greaterThanOrEqual" allowBlank="1" showInputMessage="1" showErrorMessage="1" sqref="F6:F17" xr:uid="{C5AC7097-6D24-4463-B593-2A41FBB10B83}">
      <formula1>"税込,税抜"</formula1>
    </dataValidation>
    <dataValidation type="whole" operator="greaterThanOrEqual" allowBlank="1" showInputMessage="1" showErrorMessage="1" sqref="F5 D5:E17 K5:T17" xr:uid="{54652122-2363-47C5-AEAD-5D1B399000EB}">
      <formula1>0</formula1>
    </dataValidation>
  </dataValidations>
  <pageMargins left="0.7" right="0.7" top="0.75" bottom="0.75" header="0.3" footer="0.3"/>
  <pageSetup paperSize="9" scale="49" orientation="portrait" r:id="rId1"/>
  <colBreaks count="1" manualBreakCount="1">
    <brk id="9" max="19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4C721-CEFF-4FF2-80FD-779DA1F5B117}">
  <dimension ref="A2:T20"/>
  <sheetViews>
    <sheetView view="pageBreakPreview" zoomScale="60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1" sqref="H31"/>
    </sheetView>
  </sheetViews>
  <sheetFormatPr defaultRowHeight="18"/>
  <cols>
    <col min="1" max="1" width="20.83203125" style="3" customWidth="1"/>
    <col min="2" max="2" width="22.08203125" style="3" customWidth="1"/>
    <col min="3" max="3" width="8.58203125" style="20"/>
    <col min="4" max="4" width="13.08203125" style="21" customWidth="1"/>
    <col min="5" max="5" width="14.58203125" style="21" customWidth="1"/>
    <col min="6" max="6" width="14.83203125" style="21" customWidth="1"/>
    <col min="7" max="7" width="23.58203125" style="3" customWidth="1"/>
    <col min="8" max="8" width="21.5" style="3" customWidth="1"/>
    <col min="9" max="9" width="3.83203125" style="3" customWidth="1"/>
    <col min="10" max="20" width="13.08203125" customWidth="1"/>
  </cols>
  <sheetData>
    <row r="2" spans="1:20" ht="26.15" customHeight="1">
      <c r="A2" s="58" t="s">
        <v>126</v>
      </c>
    </row>
    <row r="3" spans="1:20" ht="25.5" customHeight="1" thickBot="1">
      <c r="A3" s="16" t="s">
        <v>172</v>
      </c>
      <c r="J3" s="298" t="s">
        <v>6</v>
      </c>
      <c r="K3" s="298"/>
      <c r="L3" s="298"/>
      <c r="M3" s="298"/>
      <c r="N3" s="298"/>
      <c r="O3" s="298"/>
      <c r="P3" s="298"/>
      <c r="Q3" s="298"/>
      <c r="R3" s="298"/>
      <c r="S3" s="298"/>
      <c r="T3" s="298"/>
    </row>
    <row r="4" spans="1:20" s="18" customFormat="1" ht="63" customHeight="1" thickBot="1">
      <c r="A4" s="22" t="s">
        <v>128</v>
      </c>
      <c r="B4" s="23" t="s">
        <v>129</v>
      </c>
      <c r="C4" s="23" t="s">
        <v>53</v>
      </c>
      <c r="D4" s="24" t="s">
        <v>197</v>
      </c>
      <c r="E4" s="236" t="s">
        <v>194</v>
      </c>
      <c r="F4" s="236" t="s">
        <v>193</v>
      </c>
      <c r="G4" s="23" t="s">
        <v>54</v>
      </c>
      <c r="H4" s="25" t="s">
        <v>55</v>
      </c>
      <c r="I4" s="20"/>
      <c r="J4" s="53" t="s">
        <v>183</v>
      </c>
      <c r="K4" s="285">
        <f>'a.総表（記載例あり）'!P7</f>
        <v>2025</v>
      </c>
      <c r="L4" s="285">
        <f>'a.総表（記載例あり）'!Q7</f>
        <v>2026</v>
      </c>
      <c r="M4" s="285">
        <f>'a.総表（記載例あり）'!R7</f>
        <v>2027</v>
      </c>
      <c r="N4" s="285">
        <f>'a.総表（記載例あり）'!S7</f>
        <v>2028</v>
      </c>
      <c r="O4" s="285">
        <f>'a.総表（記載例あり）'!T7</f>
        <v>2029</v>
      </c>
      <c r="P4" s="285">
        <f>'a.総表（記載例あり）'!U7</f>
        <v>2030</v>
      </c>
      <c r="Q4" s="285">
        <f>'a.総表（記載例あり）'!V7</f>
        <v>2031</v>
      </c>
      <c r="R4" s="285">
        <f>'a.総表（記載例あり）'!W7</f>
        <v>2032</v>
      </c>
      <c r="S4" s="285">
        <f>'a.総表（記載例あり）'!X7</f>
        <v>2033</v>
      </c>
      <c r="T4" s="285">
        <f>'a.総表（記載例あり）'!Y7</f>
        <v>2034</v>
      </c>
    </row>
    <row r="5" spans="1:20">
      <c r="A5" s="233"/>
      <c r="B5" s="26"/>
      <c r="C5" s="23"/>
      <c r="D5" s="234"/>
      <c r="E5" s="234"/>
      <c r="F5" s="234"/>
      <c r="G5" s="26"/>
      <c r="H5" s="28"/>
      <c r="J5" s="54"/>
      <c r="K5" s="235"/>
      <c r="L5" s="235"/>
      <c r="M5" s="235"/>
      <c r="N5" s="235"/>
      <c r="O5" s="235"/>
      <c r="P5" s="235"/>
      <c r="Q5" s="235"/>
      <c r="R5" s="235"/>
      <c r="S5" s="235"/>
      <c r="T5" s="235"/>
    </row>
    <row r="6" spans="1:20" s="192" customFormat="1" ht="36">
      <c r="A6" s="174" t="s">
        <v>173</v>
      </c>
      <c r="B6" s="175" t="s">
        <v>174</v>
      </c>
      <c r="C6" s="176">
        <v>3</v>
      </c>
      <c r="D6" s="177">
        <v>142400</v>
      </c>
      <c r="E6" s="177">
        <v>427200</v>
      </c>
      <c r="F6" s="177"/>
      <c r="G6" s="176" t="s">
        <v>166</v>
      </c>
      <c r="H6" s="178"/>
      <c r="I6" s="191"/>
      <c r="J6" s="190">
        <f t="shared" ref="J6:J17" si="0">SUM(K6:T6)</f>
        <v>428</v>
      </c>
      <c r="K6" s="189">
        <v>143</v>
      </c>
      <c r="L6" s="189">
        <v>142</v>
      </c>
      <c r="M6" s="189">
        <v>143</v>
      </c>
      <c r="N6" s="189"/>
      <c r="O6" s="189"/>
      <c r="P6" s="189"/>
      <c r="Q6" s="189"/>
      <c r="R6" s="189"/>
      <c r="S6" s="189"/>
      <c r="T6" s="189"/>
    </row>
    <row r="7" spans="1:20" s="192" customFormat="1" ht="36">
      <c r="A7" s="224" t="s">
        <v>175</v>
      </c>
      <c r="B7" s="175" t="s">
        <v>176</v>
      </c>
      <c r="C7" s="176">
        <v>2</v>
      </c>
      <c r="D7" s="177">
        <v>61000</v>
      </c>
      <c r="E7" s="177">
        <v>122000</v>
      </c>
      <c r="F7" s="177"/>
      <c r="G7" s="176" t="s">
        <v>158</v>
      </c>
      <c r="H7" s="178" t="s">
        <v>177</v>
      </c>
      <c r="I7" s="191"/>
      <c r="J7" s="190">
        <f t="shared" si="0"/>
        <v>122</v>
      </c>
      <c r="K7" s="189"/>
      <c r="L7" s="189"/>
      <c r="M7" s="189">
        <v>122</v>
      </c>
      <c r="N7" s="189"/>
      <c r="O7" s="189"/>
      <c r="P7" s="189"/>
      <c r="Q7" s="189"/>
      <c r="R7" s="189"/>
      <c r="S7" s="189"/>
      <c r="T7" s="189"/>
    </row>
    <row r="8" spans="1:20" s="192" customFormat="1" ht="36">
      <c r="A8" s="174" t="s">
        <v>178</v>
      </c>
      <c r="B8" s="175" t="s">
        <v>179</v>
      </c>
      <c r="C8" s="176">
        <v>3</v>
      </c>
      <c r="D8" s="177">
        <v>100000</v>
      </c>
      <c r="E8" s="177">
        <v>300000</v>
      </c>
      <c r="F8" s="177"/>
      <c r="G8" s="176" t="s">
        <v>166</v>
      </c>
      <c r="H8" s="178" t="s">
        <v>180</v>
      </c>
      <c r="I8" s="191"/>
      <c r="J8" s="190">
        <f t="shared" si="0"/>
        <v>300</v>
      </c>
      <c r="K8" s="189">
        <v>100</v>
      </c>
      <c r="L8" s="189">
        <v>100</v>
      </c>
      <c r="M8" s="189">
        <v>100</v>
      </c>
      <c r="N8" s="189"/>
      <c r="O8" s="189"/>
      <c r="P8" s="189"/>
      <c r="Q8" s="189"/>
      <c r="R8" s="189"/>
      <c r="S8" s="189"/>
      <c r="T8" s="189"/>
    </row>
    <row r="9" spans="1:20" s="192" customFormat="1">
      <c r="A9" s="179"/>
      <c r="B9" s="175"/>
      <c r="C9" s="176"/>
      <c r="D9" s="177"/>
      <c r="E9" s="177"/>
      <c r="F9" s="177"/>
      <c r="G9" s="176"/>
      <c r="H9" s="178"/>
      <c r="I9" s="191"/>
      <c r="J9" s="190">
        <f t="shared" si="0"/>
        <v>0</v>
      </c>
      <c r="K9" s="189"/>
      <c r="L9" s="189"/>
      <c r="M9" s="189"/>
      <c r="N9" s="189"/>
      <c r="O9" s="189"/>
      <c r="P9" s="189"/>
      <c r="Q9" s="189"/>
      <c r="R9" s="189"/>
      <c r="S9" s="189"/>
      <c r="T9" s="189"/>
    </row>
    <row r="10" spans="1:20" s="192" customFormat="1">
      <c r="A10" s="179"/>
      <c r="B10" s="175"/>
      <c r="C10" s="176"/>
      <c r="D10" s="177"/>
      <c r="E10" s="177"/>
      <c r="F10" s="177"/>
      <c r="G10" s="175"/>
      <c r="H10" s="178"/>
      <c r="I10" s="191"/>
      <c r="J10" s="190">
        <f t="shared" si="0"/>
        <v>0</v>
      </c>
      <c r="K10" s="189"/>
      <c r="L10" s="189"/>
      <c r="M10" s="189"/>
      <c r="N10" s="189"/>
      <c r="O10" s="189"/>
      <c r="P10" s="189"/>
      <c r="Q10" s="189"/>
      <c r="R10" s="189"/>
      <c r="S10" s="189"/>
      <c r="T10" s="189"/>
    </row>
    <row r="11" spans="1:20" s="192" customFormat="1" ht="21.65" customHeight="1">
      <c r="A11" s="179"/>
      <c r="B11" s="175"/>
      <c r="C11" s="176"/>
      <c r="D11" s="177"/>
      <c r="E11" s="177"/>
      <c r="F11" s="177"/>
      <c r="G11" s="175"/>
      <c r="H11" s="178"/>
      <c r="I11" s="191"/>
      <c r="J11" s="190">
        <f t="shared" si="0"/>
        <v>0</v>
      </c>
      <c r="K11" s="189"/>
      <c r="L11" s="189"/>
      <c r="M11" s="189"/>
      <c r="N11" s="189"/>
      <c r="O11" s="189"/>
      <c r="P11" s="189"/>
      <c r="Q11" s="189"/>
      <c r="R11" s="189"/>
      <c r="S11" s="189"/>
      <c r="T11" s="189"/>
    </row>
    <row r="12" spans="1:20" s="192" customFormat="1">
      <c r="A12" s="174"/>
      <c r="B12" s="175"/>
      <c r="C12" s="176"/>
      <c r="D12" s="177"/>
      <c r="E12" s="177"/>
      <c r="F12" s="177"/>
      <c r="G12" s="176"/>
      <c r="H12" s="178"/>
      <c r="I12" s="191"/>
      <c r="J12" s="190">
        <f t="shared" si="0"/>
        <v>0</v>
      </c>
      <c r="K12" s="189"/>
      <c r="L12" s="189"/>
      <c r="M12" s="189"/>
      <c r="N12" s="189"/>
      <c r="O12" s="189"/>
      <c r="P12" s="189"/>
      <c r="Q12" s="189"/>
      <c r="R12" s="189"/>
      <c r="S12" s="189"/>
      <c r="T12" s="189"/>
    </row>
    <row r="13" spans="1:20" s="192" customFormat="1">
      <c r="A13" s="179"/>
      <c r="B13" s="175"/>
      <c r="C13" s="176"/>
      <c r="D13" s="177"/>
      <c r="E13" s="177"/>
      <c r="F13" s="177"/>
      <c r="G13" s="175"/>
      <c r="H13" s="178"/>
      <c r="I13" s="191"/>
      <c r="J13" s="190">
        <f t="shared" si="0"/>
        <v>0</v>
      </c>
      <c r="K13" s="189"/>
      <c r="L13" s="189"/>
      <c r="M13" s="189"/>
      <c r="N13" s="189"/>
      <c r="O13" s="189"/>
      <c r="P13" s="189"/>
      <c r="Q13" s="189"/>
      <c r="R13" s="189"/>
      <c r="S13" s="189"/>
      <c r="T13" s="189"/>
    </row>
    <row r="14" spans="1:20" s="192" customFormat="1">
      <c r="A14" s="179"/>
      <c r="B14" s="175"/>
      <c r="C14" s="176"/>
      <c r="D14" s="177"/>
      <c r="E14" s="177"/>
      <c r="F14" s="177"/>
      <c r="G14" s="175"/>
      <c r="H14" s="178"/>
      <c r="I14" s="191"/>
      <c r="J14" s="190">
        <f t="shared" si="0"/>
        <v>0</v>
      </c>
      <c r="K14" s="189"/>
      <c r="L14" s="189"/>
      <c r="M14" s="189"/>
      <c r="N14" s="189"/>
      <c r="O14" s="189"/>
      <c r="P14" s="189"/>
      <c r="Q14" s="189"/>
      <c r="R14" s="189"/>
      <c r="S14" s="189"/>
      <c r="T14" s="189"/>
    </row>
    <row r="15" spans="1:20" s="192" customFormat="1">
      <c r="A15" s="179"/>
      <c r="B15" s="175"/>
      <c r="C15" s="176"/>
      <c r="D15" s="177"/>
      <c r="E15" s="177"/>
      <c r="F15" s="177"/>
      <c r="G15" s="175"/>
      <c r="H15" s="178"/>
      <c r="I15" s="191"/>
      <c r="J15" s="190">
        <f t="shared" si="0"/>
        <v>0</v>
      </c>
      <c r="K15" s="189"/>
      <c r="L15" s="189"/>
      <c r="M15" s="189"/>
      <c r="N15" s="189"/>
      <c r="O15" s="189"/>
      <c r="P15" s="189"/>
      <c r="Q15" s="189"/>
      <c r="R15" s="189"/>
      <c r="S15" s="189"/>
      <c r="T15" s="189"/>
    </row>
    <row r="16" spans="1:20" s="192" customFormat="1">
      <c r="A16" s="179"/>
      <c r="B16" s="175"/>
      <c r="C16" s="176"/>
      <c r="D16" s="177"/>
      <c r="E16" s="177"/>
      <c r="F16" s="177"/>
      <c r="G16" s="175"/>
      <c r="H16" s="178"/>
      <c r="I16" s="191"/>
      <c r="J16" s="190">
        <f t="shared" si="0"/>
        <v>0</v>
      </c>
      <c r="K16" s="189"/>
      <c r="L16" s="189"/>
      <c r="M16" s="189"/>
      <c r="N16" s="189"/>
      <c r="O16" s="189"/>
      <c r="P16" s="189"/>
      <c r="Q16" s="189"/>
      <c r="R16" s="189"/>
      <c r="S16" s="189"/>
      <c r="T16" s="189"/>
    </row>
    <row r="17" spans="1:20" s="192" customFormat="1" ht="18.5" thickBot="1">
      <c r="A17" s="182"/>
      <c r="B17" s="183"/>
      <c r="C17" s="184"/>
      <c r="D17" s="185"/>
      <c r="E17" s="185"/>
      <c r="F17" s="186"/>
      <c r="G17" s="187"/>
      <c r="H17" s="188"/>
      <c r="I17" s="191"/>
      <c r="J17" s="190">
        <f t="shared" si="0"/>
        <v>0</v>
      </c>
      <c r="K17" s="189"/>
      <c r="L17" s="189"/>
      <c r="M17" s="189"/>
      <c r="N17" s="189"/>
      <c r="O17" s="189"/>
      <c r="P17" s="189"/>
      <c r="Q17" s="189"/>
      <c r="R17" s="189"/>
      <c r="S17" s="189"/>
      <c r="T17" s="189"/>
    </row>
    <row r="18" spans="1:20" ht="41.5" customHeight="1" thickTop="1" thickBot="1">
      <c r="A18" s="33"/>
      <c r="B18" s="34"/>
      <c r="C18" s="35"/>
      <c r="D18" s="36" t="s">
        <v>65</v>
      </c>
      <c r="E18" s="55">
        <f>SUBTOTAL(109,E6:E17)</f>
        <v>849200</v>
      </c>
      <c r="F18" s="38"/>
      <c r="G18" s="39"/>
      <c r="H18" s="37"/>
      <c r="I18" s="52"/>
      <c r="J18" s="60">
        <f>SUBTOTAL(109,J5:J17)</f>
        <v>850</v>
      </c>
      <c r="K18" s="51">
        <f t="shared" ref="K18:T18" si="1">SUBTOTAL(109,K5:K17)</f>
        <v>243</v>
      </c>
      <c r="L18" s="51">
        <f t="shared" si="1"/>
        <v>242</v>
      </c>
      <c r="M18" s="51">
        <f t="shared" si="1"/>
        <v>365</v>
      </c>
      <c r="N18" s="51">
        <f t="shared" si="1"/>
        <v>0</v>
      </c>
      <c r="O18" s="51">
        <f t="shared" si="1"/>
        <v>0</v>
      </c>
      <c r="P18" s="51">
        <f t="shared" si="1"/>
        <v>0</v>
      </c>
      <c r="Q18" s="51">
        <f t="shared" ref="Q18:S18" si="2">SUBTOTAL(109,Q5:Q17)</f>
        <v>0</v>
      </c>
      <c r="R18" s="51">
        <f t="shared" si="2"/>
        <v>0</v>
      </c>
      <c r="S18" s="51">
        <f t="shared" si="2"/>
        <v>0</v>
      </c>
      <c r="T18" s="51">
        <f t="shared" si="1"/>
        <v>0</v>
      </c>
    </row>
    <row r="19" spans="1:20" ht="28.5" customHeight="1">
      <c r="A19"/>
    </row>
    <row r="20" spans="1:20" ht="29.5" customHeight="1">
      <c r="A20" s="16" t="s">
        <v>67</v>
      </c>
      <c r="J20" s="62"/>
      <c r="K20" s="49" t="s">
        <v>68</v>
      </c>
    </row>
  </sheetData>
  <sheetProtection algorithmName="SHA-512" hashValue="cDeuQmv2mtHpiBN0wzBCx5jntUAknsIfiFCsqcLWDcdS+hpBkghmTtkFqA0ju9Akv1dvXogPj53IRFHEZgN64g==" saltValue="aMu8dDb3BLIpBK+1RGnILg==" spinCount="100000" sheet="1" objects="1" scenarios="1" formatRows="0" insertRows="0" deleteRows="0"/>
  <mergeCells count="1">
    <mergeCell ref="J3:T3"/>
  </mergeCells>
  <phoneticPr fontId="2"/>
  <dataValidations count="2">
    <dataValidation type="list" operator="greaterThanOrEqual" allowBlank="1" showInputMessage="1" showErrorMessage="1" sqref="F6:F17" xr:uid="{794FF2D1-C7C6-40E7-9E9F-E5B3961536EF}">
      <formula1>"税込,税抜"</formula1>
    </dataValidation>
    <dataValidation type="whole" operator="greaterThanOrEqual" allowBlank="1" showInputMessage="1" showErrorMessage="1" sqref="F5 D5:E17 K5:T17 C6:C17" xr:uid="{E12D010C-29F1-4AF5-866F-CABDBA3EFDBF}">
      <formula1>0</formula1>
    </dataValidation>
  </dataValidations>
  <pageMargins left="0.7" right="0.7" top="0.75" bottom="0.75" header="0.3" footer="0.3"/>
  <pageSetup paperSize="9" scale="49" orientation="portrait" r:id="rId1"/>
  <colBreaks count="1" manualBreakCount="1">
    <brk id="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0C891-9A56-4225-B1AC-1336134DE94B}">
  <dimension ref="A2:U21"/>
  <sheetViews>
    <sheetView view="pageBreakPreview" zoomScale="98" zoomScaleNormal="75" zoomScaleSheetLayoutView="98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5" sqref="E15"/>
    </sheetView>
  </sheetViews>
  <sheetFormatPr defaultRowHeight="18"/>
  <cols>
    <col min="1" max="1" width="22.33203125" style="3" customWidth="1"/>
    <col min="2" max="2" width="22.08203125" style="3" customWidth="1"/>
    <col min="3" max="3" width="8.58203125" style="20"/>
    <col min="4" max="4" width="11.58203125" style="21" customWidth="1"/>
    <col min="5" max="5" width="19.33203125" style="21" customWidth="1"/>
    <col min="6" max="6" width="10.75" style="21" customWidth="1"/>
    <col min="7" max="7" width="19.33203125" style="21" customWidth="1"/>
    <col min="8" max="8" width="19.83203125" style="3" customWidth="1"/>
    <col min="9" max="9" width="17.33203125" style="3" customWidth="1"/>
    <col min="10" max="10" width="8.33203125" style="3" customWidth="1"/>
    <col min="11" max="11" width="12.83203125" style="11" customWidth="1"/>
    <col min="12" max="21" width="10.08203125" style="11" customWidth="1"/>
  </cols>
  <sheetData>
    <row r="2" spans="1:21" ht="23.5" customHeight="1">
      <c r="A2" s="58" t="s">
        <v>48</v>
      </c>
    </row>
    <row r="3" spans="1:21" ht="23" thickBot="1">
      <c r="A3" s="58" t="s">
        <v>49</v>
      </c>
      <c r="K3" s="298" t="s">
        <v>6</v>
      </c>
      <c r="L3" s="298"/>
      <c r="M3" s="298"/>
      <c r="N3" s="298"/>
      <c r="O3" s="298"/>
      <c r="P3" s="298"/>
      <c r="Q3" s="298"/>
      <c r="R3" s="298"/>
      <c r="S3" s="298"/>
      <c r="T3" s="298"/>
      <c r="U3" s="298"/>
    </row>
    <row r="4" spans="1:21" s="18" customFormat="1" ht="36.5" thickBot="1">
      <c r="A4" s="22" t="s">
        <v>51</v>
      </c>
      <c r="B4" s="23" t="s">
        <v>52</v>
      </c>
      <c r="C4" s="23" t="s">
        <v>53</v>
      </c>
      <c r="D4" s="24" t="s">
        <v>195</v>
      </c>
      <c r="E4" s="236" t="s">
        <v>194</v>
      </c>
      <c r="F4" s="236" t="s">
        <v>193</v>
      </c>
      <c r="G4" s="236" t="s">
        <v>181</v>
      </c>
      <c r="H4" s="23" t="s">
        <v>182</v>
      </c>
      <c r="I4" s="25" t="s">
        <v>55</v>
      </c>
      <c r="J4" s="20"/>
      <c r="K4" s="53" t="s">
        <v>183</v>
      </c>
      <c r="L4" s="276">
        <f>'a.総表（記載例あり）'!P7</f>
        <v>2025</v>
      </c>
      <c r="M4" s="276">
        <f>'a.総表（記載例あり）'!Q7</f>
        <v>2026</v>
      </c>
      <c r="N4" s="276">
        <f>'a.総表（記載例あり）'!R7</f>
        <v>2027</v>
      </c>
      <c r="O4" s="276">
        <f>'a.総表（記載例あり）'!S7</f>
        <v>2028</v>
      </c>
      <c r="P4" s="276">
        <f>'a.総表（記載例あり）'!T7</f>
        <v>2029</v>
      </c>
      <c r="Q4" s="276">
        <f>'a.総表（記載例あり）'!U7</f>
        <v>2030</v>
      </c>
      <c r="R4" s="276">
        <f>'a.総表（記載例あり）'!V7</f>
        <v>2031</v>
      </c>
      <c r="S4" s="276">
        <f>'a.総表（記載例あり）'!W7</f>
        <v>2032</v>
      </c>
      <c r="T4" s="276">
        <f>'a.総表（記載例あり）'!X7</f>
        <v>2033</v>
      </c>
      <c r="U4" s="276">
        <f>'a.総表（記載例あり）'!Y7</f>
        <v>2034</v>
      </c>
    </row>
    <row r="5" spans="1:21" s="192" customFormat="1" ht="29.5" customHeight="1">
      <c r="A5" s="169" t="s">
        <v>56</v>
      </c>
      <c r="B5" s="170"/>
      <c r="C5" s="171"/>
      <c r="D5" s="172"/>
      <c r="E5" s="172"/>
      <c r="F5" s="172"/>
      <c r="G5" s="172"/>
      <c r="H5" s="170"/>
      <c r="I5" s="173"/>
      <c r="J5" s="191"/>
      <c r="K5" s="190"/>
      <c r="L5" s="189"/>
      <c r="M5" s="189"/>
      <c r="N5" s="189"/>
      <c r="O5" s="189"/>
      <c r="P5" s="189"/>
      <c r="Q5" s="189"/>
      <c r="R5" s="189"/>
      <c r="S5" s="189"/>
      <c r="T5" s="189"/>
      <c r="U5" s="189"/>
    </row>
    <row r="6" spans="1:21" s="192" customFormat="1" ht="36">
      <c r="A6" s="174" t="s">
        <v>57</v>
      </c>
      <c r="B6" s="175" t="s">
        <v>58</v>
      </c>
      <c r="C6" s="176">
        <v>1</v>
      </c>
      <c r="D6" s="177">
        <v>7500</v>
      </c>
      <c r="E6" s="177">
        <v>7550</v>
      </c>
      <c r="F6" s="177" t="s">
        <v>184</v>
      </c>
      <c r="G6" s="177"/>
      <c r="H6" s="176" t="s">
        <v>59</v>
      </c>
      <c r="I6" s="178" t="s">
        <v>60</v>
      </c>
      <c r="J6" s="191"/>
      <c r="K6" s="190">
        <f t="shared" ref="K6:K18" si="0">SUM(L6:U6)</f>
        <v>7550</v>
      </c>
      <c r="L6" s="189"/>
      <c r="M6" s="189">
        <v>7550</v>
      </c>
      <c r="N6" s="189"/>
      <c r="O6" s="189"/>
      <c r="P6" s="189"/>
      <c r="Q6" s="189"/>
      <c r="R6" s="189"/>
      <c r="S6" s="189"/>
      <c r="T6" s="189"/>
      <c r="U6" s="189"/>
    </row>
    <row r="7" spans="1:21" s="192" customFormat="1">
      <c r="A7" s="179"/>
      <c r="B7" s="175"/>
      <c r="C7" s="176"/>
      <c r="D7" s="177"/>
      <c r="E7" s="180"/>
      <c r="F7" s="177"/>
      <c r="G7" s="177"/>
      <c r="H7" s="175"/>
      <c r="I7" s="178"/>
      <c r="J7" s="191"/>
      <c r="K7" s="190">
        <f t="shared" si="0"/>
        <v>0</v>
      </c>
      <c r="L7" s="189"/>
      <c r="M7" s="189"/>
      <c r="N7" s="189"/>
      <c r="O7" s="189"/>
      <c r="P7" s="189"/>
      <c r="Q7" s="189"/>
      <c r="R7" s="189"/>
      <c r="S7" s="189"/>
      <c r="T7" s="189"/>
      <c r="U7" s="189"/>
    </row>
    <row r="8" spans="1:21" s="192" customFormat="1">
      <c r="A8" s="179"/>
      <c r="B8" s="175"/>
      <c r="C8" s="176"/>
      <c r="D8" s="177"/>
      <c r="E8" s="177"/>
      <c r="F8" s="177"/>
      <c r="G8" s="177"/>
      <c r="H8" s="175"/>
      <c r="I8" s="178"/>
      <c r="J8" s="191"/>
      <c r="K8" s="190">
        <f t="shared" si="0"/>
        <v>0</v>
      </c>
      <c r="L8" s="189"/>
      <c r="M8" s="189"/>
      <c r="N8" s="189"/>
      <c r="O8" s="189"/>
      <c r="P8" s="189"/>
      <c r="Q8" s="189"/>
      <c r="R8" s="189"/>
      <c r="S8" s="189"/>
      <c r="T8" s="189"/>
      <c r="U8" s="189"/>
    </row>
    <row r="9" spans="1:21" s="192" customFormat="1">
      <c r="A9" s="179"/>
      <c r="B9" s="175"/>
      <c r="C9" s="176"/>
      <c r="D9" s="177"/>
      <c r="E9" s="177"/>
      <c r="F9" s="177"/>
      <c r="G9" s="177"/>
      <c r="H9" s="175"/>
      <c r="I9" s="178"/>
      <c r="J9" s="191"/>
      <c r="K9" s="190">
        <f t="shared" si="0"/>
        <v>0</v>
      </c>
      <c r="L9" s="189"/>
      <c r="M9" s="189"/>
      <c r="N9" s="189"/>
      <c r="O9" s="189"/>
      <c r="P9" s="189"/>
      <c r="Q9" s="189"/>
      <c r="R9" s="189"/>
      <c r="S9" s="189"/>
      <c r="T9" s="189"/>
      <c r="U9" s="189"/>
    </row>
    <row r="10" spans="1:21" s="192" customFormat="1">
      <c r="A10" s="179"/>
      <c r="B10" s="175"/>
      <c r="C10" s="176"/>
      <c r="D10" s="177"/>
      <c r="E10" s="177"/>
      <c r="F10" s="177"/>
      <c r="G10" s="177"/>
      <c r="H10" s="175"/>
      <c r="I10" s="178"/>
      <c r="J10" s="191"/>
      <c r="K10" s="190">
        <f t="shared" si="0"/>
        <v>0</v>
      </c>
      <c r="L10" s="189"/>
      <c r="M10" s="189"/>
      <c r="N10" s="189"/>
      <c r="O10" s="189"/>
      <c r="P10" s="189"/>
      <c r="Q10" s="189"/>
      <c r="R10" s="189"/>
      <c r="S10" s="189"/>
      <c r="T10" s="189"/>
      <c r="U10" s="189"/>
    </row>
    <row r="11" spans="1:21" s="192" customFormat="1" ht="24.65" customHeight="1">
      <c r="A11" s="181" t="s">
        <v>61</v>
      </c>
      <c r="B11" s="175"/>
      <c r="C11" s="176"/>
      <c r="D11" s="177"/>
      <c r="E11" s="177"/>
      <c r="F11" s="177"/>
      <c r="G11" s="177"/>
      <c r="H11" s="175"/>
      <c r="I11" s="178"/>
      <c r="J11" s="191"/>
      <c r="K11" s="190">
        <f t="shared" si="0"/>
        <v>0</v>
      </c>
      <c r="L11" s="189"/>
      <c r="M11" s="189"/>
      <c r="N11" s="189"/>
      <c r="O11" s="189"/>
      <c r="P11" s="189"/>
      <c r="Q11" s="189"/>
      <c r="R11" s="189"/>
      <c r="S11" s="189"/>
      <c r="T11" s="189"/>
      <c r="U11" s="189"/>
    </row>
    <row r="12" spans="1:21" s="192" customFormat="1" ht="36">
      <c r="A12" s="174" t="s">
        <v>62</v>
      </c>
      <c r="B12" s="175"/>
      <c r="C12" s="176">
        <v>1</v>
      </c>
      <c r="D12" s="177"/>
      <c r="E12" s="177">
        <v>1000</v>
      </c>
      <c r="F12" s="177" t="s">
        <v>184</v>
      </c>
      <c r="G12" s="177"/>
      <c r="H12" s="176" t="s">
        <v>63</v>
      </c>
      <c r="I12" s="178" t="s">
        <v>64</v>
      </c>
      <c r="J12" s="191"/>
      <c r="K12" s="190">
        <f t="shared" si="0"/>
        <v>1000</v>
      </c>
      <c r="L12" s="189"/>
      <c r="M12" s="189">
        <v>1000</v>
      </c>
      <c r="N12" s="189"/>
      <c r="O12" s="189"/>
      <c r="P12" s="189"/>
      <c r="Q12" s="189"/>
      <c r="R12" s="189"/>
      <c r="S12" s="189"/>
      <c r="T12" s="189"/>
      <c r="U12" s="189"/>
    </row>
    <row r="13" spans="1:21" s="192" customFormat="1">
      <c r="A13" s="179"/>
      <c r="B13" s="175"/>
      <c r="C13" s="176"/>
      <c r="D13" s="177"/>
      <c r="E13" s="177"/>
      <c r="F13" s="177"/>
      <c r="G13" s="177"/>
      <c r="H13" s="175"/>
      <c r="I13" s="178"/>
      <c r="J13" s="191"/>
      <c r="K13" s="190">
        <f t="shared" si="0"/>
        <v>0</v>
      </c>
      <c r="L13" s="189"/>
      <c r="M13" s="189"/>
      <c r="N13" s="189"/>
      <c r="O13" s="189"/>
      <c r="P13" s="189"/>
      <c r="Q13" s="189"/>
      <c r="R13" s="189"/>
      <c r="S13" s="189"/>
      <c r="T13" s="189"/>
      <c r="U13" s="189"/>
    </row>
    <row r="14" spans="1:21" s="192" customFormat="1">
      <c r="A14" s="179"/>
      <c r="B14" s="175"/>
      <c r="C14" s="176"/>
      <c r="D14" s="177"/>
      <c r="E14" s="177"/>
      <c r="F14" s="177"/>
      <c r="G14" s="177"/>
      <c r="H14" s="175"/>
      <c r="I14" s="178"/>
      <c r="J14" s="191"/>
      <c r="K14" s="190">
        <f t="shared" ref="K14" si="1">SUM(L14:U14)</f>
        <v>0</v>
      </c>
      <c r="L14" s="189"/>
      <c r="M14" s="189"/>
      <c r="N14" s="189"/>
      <c r="O14" s="189"/>
      <c r="P14" s="189"/>
      <c r="Q14" s="189"/>
      <c r="R14" s="189"/>
      <c r="S14" s="189"/>
      <c r="T14" s="189"/>
      <c r="U14" s="189"/>
    </row>
    <row r="15" spans="1:21" s="192" customFormat="1">
      <c r="A15" s="179"/>
      <c r="B15" s="175"/>
      <c r="C15" s="176"/>
      <c r="D15" s="177"/>
      <c r="E15" s="177"/>
      <c r="F15" s="177"/>
      <c r="G15" s="177"/>
      <c r="H15" s="175"/>
      <c r="I15" s="178"/>
      <c r="J15" s="191"/>
      <c r="K15" s="190">
        <f t="shared" si="0"/>
        <v>0</v>
      </c>
      <c r="L15" s="189"/>
      <c r="M15" s="189"/>
      <c r="N15" s="189"/>
      <c r="O15" s="189"/>
      <c r="P15" s="189"/>
      <c r="Q15" s="189"/>
      <c r="R15" s="189"/>
      <c r="S15" s="189"/>
      <c r="T15" s="189"/>
      <c r="U15" s="189"/>
    </row>
    <row r="16" spans="1:21" s="192" customFormat="1">
      <c r="A16" s="179"/>
      <c r="B16" s="175"/>
      <c r="C16" s="176"/>
      <c r="D16" s="177"/>
      <c r="E16" s="177"/>
      <c r="F16" s="177"/>
      <c r="G16" s="177"/>
      <c r="H16" s="175"/>
      <c r="I16" s="178"/>
      <c r="J16" s="191"/>
      <c r="K16" s="190">
        <f t="shared" si="0"/>
        <v>0</v>
      </c>
      <c r="L16" s="189"/>
      <c r="M16" s="189"/>
      <c r="N16" s="189"/>
      <c r="O16" s="189"/>
      <c r="P16" s="189"/>
      <c r="Q16" s="189"/>
      <c r="R16" s="189"/>
      <c r="S16" s="189"/>
      <c r="T16" s="189"/>
      <c r="U16" s="189"/>
    </row>
    <row r="17" spans="1:21" s="192" customFormat="1">
      <c r="A17" s="179"/>
      <c r="B17" s="175"/>
      <c r="C17" s="176"/>
      <c r="D17" s="177"/>
      <c r="E17" s="177"/>
      <c r="F17" s="177"/>
      <c r="G17" s="177"/>
      <c r="H17" s="175"/>
      <c r="I17" s="178"/>
      <c r="J17" s="191"/>
      <c r="K17" s="190">
        <f t="shared" si="0"/>
        <v>0</v>
      </c>
      <c r="L17" s="189"/>
      <c r="M17" s="189"/>
      <c r="N17" s="189"/>
      <c r="O17" s="189"/>
      <c r="P17" s="189"/>
      <c r="Q17" s="189"/>
      <c r="R17" s="189"/>
      <c r="S17" s="189"/>
      <c r="T17" s="189"/>
      <c r="U17" s="189"/>
    </row>
    <row r="18" spans="1:21" s="192" customFormat="1" ht="18.5" thickBot="1">
      <c r="A18" s="182"/>
      <c r="B18" s="183"/>
      <c r="C18" s="184"/>
      <c r="D18" s="185"/>
      <c r="E18" s="185"/>
      <c r="F18" s="186"/>
      <c r="G18" s="186"/>
      <c r="H18" s="187"/>
      <c r="I18" s="188"/>
      <c r="J18" s="191"/>
      <c r="K18" s="190">
        <f t="shared" si="0"/>
        <v>0</v>
      </c>
      <c r="L18" s="189"/>
      <c r="M18" s="189"/>
      <c r="N18" s="189"/>
      <c r="O18" s="189"/>
      <c r="P18" s="189"/>
      <c r="Q18" s="189"/>
      <c r="R18" s="189"/>
      <c r="S18" s="189"/>
      <c r="T18" s="189"/>
      <c r="U18" s="189"/>
    </row>
    <row r="19" spans="1:21" ht="31" customHeight="1" thickTop="1" thickBot="1">
      <c r="A19" s="33"/>
      <c r="B19" s="34"/>
      <c r="C19" s="35"/>
      <c r="D19" s="36" t="s">
        <v>65</v>
      </c>
      <c r="E19" s="55">
        <f>SUBTOTAL(109,E6:E18)</f>
        <v>8550</v>
      </c>
      <c r="F19" s="39"/>
      <c r="G19" s="39"/>
      <c r="H19" s="39"/>
      <c r="I19" s="37"/>
      <c r="J19" s="52"/>
      <c r="K19" s="60">
        <f t="shared" ref="K19:Q19" si="2">SUBTOTAL(109,K5:K18)</f>
        <v>8550</v>
      </c>
      <c r="L19" s="51">
        <f t="shared" si="2"/>
        <v>0</v>
      </c>
      <c r="M19" s="51">
        <f t="shared" si="2"/>
        <v>8550</v>
      </c>
      <c r="N19" s="51">
        <f t="shared" si="2"/>
        <v>0</v>
      </c>
      <c r="O19" s="51">
        <f t="shared" si="2"/>
        <v>0</v>
      </c>
      <c r="P19" s="51">
        <f t="shared" si="2"/>
        <v>0</v>
      </c>
      <c r="Q19" s="51">
        <f t="shared" si="2"/>
        <v>0</v>
      </c>
      <c r="R19" s="51">
        <f t="shared" ref="R19:S19" si="3">SUBTOTAL(109,R5:R18)</f>
        <v>0</v>
      </c>
      <c r="S19" s="51">
        <f t="shared" si="3"/>
        <v>0</v>
      </c>
      <c r="T19" s="51">
        <f>SUBTOTAL(109,T5:T18)</f>
        <v>0</v>
      </c>
      <c r="U19" s="51">
        <f>SUBTOTAL(109,U5:U18)</f>
        <v>0</v>
      </c>
    </row>
    <row r="20" spans="1:21" ht="28.5" customHeight="1">
      <c r="A20" s="16" t="s">
        <v>66</v>
      </c>
    </row>
    <row r="21" spans="1:21" ht="31" customHeight="1">
      <c r="A21" s="16" t="s">
        <v>67</v>
      </c>
      <c r="K21" s="62"/>
      <c r="L21" s="49" t="s">
        <v>68</v>
      </c>
    </row>
  </sheetData>
  <sheetProtection algorithmName="SHA-512" hashValue="nlAV7WXcTLTCLwJVnBd26o8FbC7Pt88iuGdKr0RG7b+BcU74og4Y+YhKFvlMRaZy4kZCjuor48EERKuIZrQ2Aw==" saltValue="/Rn032deeRh1pQ5I0ZEG8g==" spinCount="100000" sheet="1" formatRows="0" insertRows="0" deleteRows="0"/>
  <mergeCells count="1">
    <mergeCell ref="K3:U3"/>
  </mergeCells>
  <phoneticPr fontId="2"/>
  <dataValidations count="2">
    <dataValidation type="whole" operator="greaterThanOrEqual" allowBlank="1" showInputMessage="1" showErrorMessage="1" sqref="D6:E6 D8:E18 D7 L5:U18 C6:C10 C12:C18" xr:uid="{0862D78B-4EE3-42BB-A505-A889013529E2}">
      <formula1>0</formula1>
    </dataValidation>
    <dataValidation type="list" operator="greaterThanOrEqual" allowBlank="1" showInputMessage="1" showErrorMessage="1" sqref="F5:F18" xr:uid="{181F02F4-4C28-4950-97AD-42713CD8A50C}">
      <formula1>"税込,税抜"</formula1>
    </dataValidation>
  </dataValidations>
  <pageMargins left="0.7" right="0.7" top="0.75" bottom="0.75" header="0.3" footer="0.3"/>
  <pageSetup paperSize="9" scale="48" orientation="portrait" r:id="rId1"/>
  <colBreaks count="1" manualBreakCount="1">
    <brk id="10" max="19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19850-7175-4560-9E3E-CDDC59DC2758}">
  <dimension ref="A2:R20"/>
  <sheetViews>
    <sheetView view="pageBreakPreview" zoomScale="80" zoomScaleNormal="75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6" sqref="E16"/>
    </sheetView>
  </sheetViews>
  <sheetFormatPr defaultRowHeight="18"/>
  <cols>
    <col min="1" max="1" width="22.08203125" style="3" customWidth="1"/>
    <col min="2" max="2" width="33.83203125" style="3" customWidth="1"/>
    <col min="3" max="3" width="8.58203125" style="20"/>
    <col min="4" max="4" width="14.75" style="21" customWidth="1"/>
    <col min="5" max="5" width="15.08203125" style="21" customWidth="1"/>
    <col min="6" max="6" width="23.33203125" style="3" customWidth="1"/>
    <col min="7" max="7" width="14.5" style="3" customWidth="1"/>
    <col min="8" max="18" width="12.58203125" customWidth="1"/>
  </cols>
  <sheetData>
    <row r="2" spans="1:18" ht="30.65" customHeight="1">
      <c r="A2" s="58" t="s">
        <v>69</v>
      </c>
    </row>
    <row r="3" spans="1:18" ht="20.5" customHeight="1" thickBot="1">
      <c r="A3" s="58" t="s">
        <v>70</v>
      </c>
      <c r="H3" s="298" t="s">
        <v>6</v>
      </c>
      <c r="I3" s="298"/>
      <c r="J3" s="298"/>
      <c r="K3" s="298"/>
      <c r="L3" s="298"/>
      <c r="M3" s="298"/>
      <c r="N3" s="298"/>
      <c r="O3" s="298"/>
      <c r="P3" s="298"/>
      <c r="Q3" s="298"/>
      <c r="R3" s="298"/>
    </row>
    <row r="4" spans="1:18" s="18" customFormat="1" ht="36.5" thickBot="1">
      <c r="A4" s="22" t="s">
        <v>71</v>
      </c>
      <c r="B4" s="23" t="s">
        <v>72</v>
      </c>
      <c r="C4" s="23" t="s">
        <v>73</v>
      </c>
      <c r="D4" s="24" t="s">
        <v>195</v>
      </c>
      <c r="E4" s="236" t="s">
        <v>194</v>
      </c>
      <c r="F4" s="25" t="s">
        <v>55</v>
      </c>
      <c r="G4" s="20"/>
      <c r="H4" s="53" t="s">
        <v>183</v>
      </c>
      <c r="I4" s="285">
        <f>'a.総表（記載例あり）'!P7</f>
        <v>2025</v>
      </c>
      <c r="J4" s="285">
        <f>'a.総表（記載例あり）'!Q7</f>
        <v>2026</v>
      </c>
      <c r="K4" s="285">
        <f>'a.総表（記載例あり）'!R7</f>
        <v>2027</v>
      </c>
      <c r="L4" s="285">
        <f>'a.総表（記載例あり）'!S7</f>
        <v>2028</v>
      </c>
      <c r="M4" s="285">
        <f>'a.総表（記載例あり）'!T7</f>
        <v>2029</v>
      </c>
      <c r="N4" s="285">
        <f>'a.総表（記載例あり）'!U7</f>
        <v>2030</v>
      </c>
      <c r="O4" s="285">
        <f>'a.総表（記載例あり）'!V7</f>
        <v>2031</v>
      </c>
      <c r="P4" s="285">
        <f>'a.総表（記載例あり）'!W7</f>
        <v>2032</v>
      </c>
      <c r="Q4" s="285">
        <f>'a.総表（記載例あり）'!X7</f>
        <v>2033</v>
      </c>
      <c r="R4" s="285">
        <f>'a.総表（記載例あり）'!Y7</f>
        <v>2034</v>
      </c>
    </row>
    <row r="5" spans="1:18" s="192" customFormat="1" ht="26.5" customHeight="1">
      <c r="A5" s="226"/>
      <c r="B5" s="227"/>
      <c r="C5" s="228"/>
      <c r="D5" s="229"/>
      <c r="E5" s="229"/>
      <c r="F5" s="230"/>
      <c r="G5" s="191"/>
      <c r="H5" s="231"/>
      <c r="I5" s="232"/>
      <c r="J5" s="232"/>
      <c r="K5" s="232"/>
      <c r="L5" s="232"/>
      <c r="M5" s="232"/>
      <c r="N5" s="232"/>
      <c r="O5" s="232"/>
      <c r="P5" s="232"/>
      <c r="Q5" s="232"/>
      <c r="R5" s="232"/>
    </row>
    <row r="6" spans="1:18" s="192" customFormat="1" ht="36">
      <c r="A6" s="174" t="s">
        <v>74</v>
      </c>
      <c r="B6" s="175" t="s">
        <v>75</v>
      </c>
      <c r="C6" s="176">
        <v>15</v>
      </c>
      <c r="D6" s="177">
        <v>20</v>
      </c>
      <c r="E6" s="177">
        <v>300</v>
      </c>
      <c r="F6" s="178" t="s">
        <v>76</v>
      </c>
      <c r="G6" s="191"/>
      <c r="H6" s="190">
        <f t="shared" ref="H6:H17" si="0">SUM(I6:R6)</f>
        <v>300</v>
      </c>
      <c r="I6" s="189">
        <v>60</v>
      </c>
      <c r="J6" s="189">
        <v>120</v>
      </c>
      <c r="K6" s="189">
        <v>120</v>
      </c>
      <c r="L6" s="189"/>
      <c r="M6" s="189"/>
      <c r="N6" s="189"/>
      <c r="O6" s="189"/>
      <c r="P6" s="189"/>
      <c r="Q6" s="189"/>
      <c r="R6" s="189"/>
    </row>
    <row r="7" spans="1:18" s="192" customFormat="1" ht="36">
      <c r="A7" s="174" t="s">
        <v>77</v>
      </c>
      <c r="B7" s="175" t="s">
        <v>78</v>
      </c>
      <c r="C7" s="176">
        <v>6</v>
      </c>
      <c r="D7" s="177">
        <v>25</v>
      </c>
      <c r="E7" s="177">
        <v>150</v>
      </c>
      <c r="F7" s="178" t="s">
        <v>79</v>
      </c>
      <c r="G7" s="191"/>
      <c r="H7" s="190">
        <f t="shared" si="0"/>
        <v>150</v>
      </c>
      <c r="I7" s="189">
        <v>50</v>
      </c>
      <c r="J7" s="189">
        <v>50</v>
      </c>
      <c r="K7" s="189">
        <v>50</v>
      </c>
      <c r="L7" s="189"/>
      <c r="M7" s="189"/>
      <c r="N7" s="189"/>
      <c r="O7" s="189"/>
      <c r="P7" s="189"/>
      <c r="Q7" s="189"/>
      <c r="R7" s="189"/>
    </row>
    <row r="8" spans="1:18" s="192" customFormat="1" ht="38.5" customHeight="1">
      <c r="A8" s="174" t="s">
        <v>80</v>
      </c>
      <c r="B8" s="175" t="s">
        <v>81</v>
      </c>
      <c r="C8" s="176"/>
      <c r="D8" s="177"/>
      <c r="E8" s="177"/>
      <c r="F8" s="178"/>
      <c r="G8" s="191"/>
      <c r="H8" s="190">
        <f t="shared" si="0"/>
        <v>0</v>
      </c>
      <c r="I8" s="189"/>
      <c r="J8" s="189"/>
      <c r="K8" s="189"/>
      <c r="L8" s="189"/>
      <c r="M8" s="189"/>
      <c r="N8" s="189"/>
      <c r="O8" s="189"/>
      <c r="P8" s="189"/>
      <c r="Q8" s="189"/>
      <c r="R8" s="189"/>
    </row>
    <row r="9" spans="1:18" s="192" customFormat="1">
      <c r="A9" s="179"/>
      <c r="B9" s="175"/>
      <c r="C9" s="176"/>
      <c r="D9" s="177"/>
      <c r="E9" s="177"/>
      <c r="F9" s="178"/>
      <c r="G9" s="191"/>
      <c r="H9" s="190">
        <f t="shared" si="0"/>
        <v>0</v>
      </c>
      <c r="I9" s="189"/>
      <c r="J9" s="189"/>
      <c r="K9" s="189"/>
      <c r="L9" s="189"/>
      <c r="M9" s="189"/>
      <c r="N9" s="189"/>
      <c r="O9" s="189"/>
      <c r="P9" s="189"/>
      <c r="Q9" s="189"/>
      <c r="R9" s="189"/>
    </row>
    <row r="10" spans="1:18" s="192" customFormat="1">
      <c r="A10" s="179"/>
      <c r="B10" s="175"/>
      <c r="C10" s="176"/>
      <c r="D10" s="177"/>
      <c r="E10" s="177"/>
      <c r="F10" s="178"/>
      <c r="G10" s="191"/>
      <c r="H10" s="190">
        <f t="shared" si="0"/>
        <v>0</v>
      </c>
      <c r="I10" s="189"/>
      <c r="J10" s="189"/>
      <c r="K10" s="189"/>
      <c r="L10" s="189"/>
      <c r="M10" s="189"/>
      <c r="N10" s="189"/>
      <c r="O10" s="189"/>
      <c r="P10" s="189"/>
      <c r="Q10" s="189"/>
      <c r="R10" s="189"/>
    </row>
    <row r="11" spans="1:18" s="192" customFormat="1">
      <c r="A11" s="179"/>
      <c r="B11" s="175"/>
      <c r="C11" s="176"/>
      <c r="D11" s="177"/>
      <c r="E11" s="177"/>
      <c r="F11" s="178"/>
      <c r="G11" s="191"/>
      <c r="H11" s="190">
        <f t="shared" si="0"/>
        <v>0</v>
      </c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1:18" s="192" customFormat="1">
      <c r="A12" s="174"/>
      <c r="B12" s="175"/>
      <c r="C12" s="176"/>
      <c r="D12" s="177"/>
      <c r="E12" s="177"/>
      <c r="F12" s="178"/>
      <c r="G12" s="191"/>
      <c r="H12" s="190">
        <f t="shared" si="0"/>
        <v>0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1:18" s="192" customFormat="1">
      <c r="A13" s="179"/>
      <c r="B13" s="175"/>
      <c r="C13" s="176"/>
      <c r="D13" s="177"/>
      <c r="E13" s="177"/>
      <c r="F13" s="178"/>
      <c r="G13" s="191"/>
      <c r="H13" s="190">
        <f t="shared" si="0"/>
        <v>0</v>
      </c>
      <c r="I13" s="189"/>
      <c r="J13" s="189"/>
      <c r="K13" s="189"/>
      <c r="L13" s="189"/>
      <c r="M13" s="189"/>
      <c r="N13" s="189"/>
      <c r="O13" s="189"/>
      <c r="P13" s="189"/>
      <c r="Q13" s="189"/>
      <c r="R13" s="189"/>
    </row>
    <row r="14" spans="1:18" s="192" customFormat="1">
      <c r="A14" s="179"/>
      <c r="B14" s="175"/>
      <c r="C14" s="176"/>
      <c r="D14" s="177"/>
      <c r="E14" s="177"/>
      <c r="F14" s="178"/>
      <c r="G14" s="191"/>
      <c r="H14" s="190">
        <f t="shared" si="0"/>
        <v>0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</row>
    <row r="15" spans="1:18" s="192" customFormat="1">
      <c r="A15" s="179"/>
      <c r="B15" s="175"/>
      <c r="C15" s="176"/>
      <c r="D15" s="177"/>
      <c r="E15" s="177"/>
      <c r="F15" s="178"/>
      <c r="G15" s="191"/>
      <c r="H15" s="190">
        <f t="shared" si="0"/>
        <v>0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</row>
    <row r="16" spans="1:18" s="192" customFormat="1">
      <c r="A16" s="179"/>
      <c r="B16" s="175"/>
      <c r="C16" s="176"/>
      <c r="D16" s="177"/>
      <c r="E16" s="177"/>
      <c r="F16" s="178"/>
      <c r="G16" s="191"/>
      <c r="H16" s="190">
        <f t="shared" si="0"/>
        <v>0</v>
      </c>
      <c r="I16" s="189"/>
      <c r="J16" s="189"/>
      <c r="K16" s="189"/>
      <c r="L16" s="189"/>
      <c r="M16" s="189"/>
      <c r="N16" s="189"/>
      <c r="O16" s="189"/>
      <c r="P16" s="189"/>
      <c r="Q16" s="189"/>
      <c r="R16" s="189"/>
    </row>
    <row r="17" spans="1:18" s="192" customFormat="1" ht="18.5" thickBot="1">
      <c r="A17" s="182"/>
      <c r="B17" s="183"/>
      <c r="C17" s="184"/>
      <c r="D17" s="185"/>
      <c r="E17" s="185"/>
      <c r="F17" s="188"/>
      <c r="G17" s="191"/>
      <c r="H17" s="190">
        <f t="shared" si="0"/>
        <v>0</v>
      </c>
      <c r="I17" s="189"/>
      <c r="J17" s="189"/>
      <c r="K17" s="189"/>
      <c r="L17" s="189"/>
      <c r="M17" s="189"/>
      <c r="N17" s="189"/>
      <c r="O17" s="189"/>
      <c r="P17" s="189"/>
      <c r="Q17" s="189"/>
      <c r="R17" s="189"/>
    </row>
    <row r="18" spans="1:18" ht="31" customHeight="1" thickTop="1" thickBot="1">
      <c r="A18" s="33"/>
      <c r="B18" s="34"/>
      <c r="C18" s="35"/>
      <c r="D18" s="36" t="s">
        <v>65</v>
      </c>
      <c r="E18" s="55">
        <f>SUBTOTAL(109,E6:E17)</f>
        <v>450</v>
      </c>
      <c r="F18" s="42"/>
      <c r="G18" s="52"/>
      <c r="H18" s="60">
        <f>SUBTOTAL(109,H5:H17)</f>
        <v>450</v>
      </c>
      <c r="I18" s="51">
        <f t="shared" ref="I18:R18" si="1">SUBTOTAL(109,I5:I17)</f>
        <v>110</v>
      </c>
      <c r="J18" s="51">
        <f t="shared" si="1"/>
        <v>170</v>
      </c>
      <c r="K18" s="51">
        <f t="shared" si="1"/>
        <v>170</v>
      </c>
      <c r="L18" s="51">
        <f t="shared" si="1"/>
        <v>0</v>
      </c>
      <c r="M18" s="51">
        <f t="shared" si="1"/>
        <v>0</v>
      </c>
      <c r="N18" s="51">
        <f t="shared" si="1"/>
        <v>0</v>
      </c>
      <c r="O18" s="51">
        <f t="shared" ref="O18:Q18" si="2">SUBTOTAL(109,O5:O17)</f>
        <v>0</v>
      </c>
      <c r="P18" s="51">
        <f t="shared" si="2"/>
        <v>0</v>
      </c>
      <c r="Q18" s="51">
        <f t="shared" si="2"/>
        <v>0</v>
      </c>
      <c r="R18" s="51">
        <f t="shared" si="1"/>
        <v>0</v>
      </c>
    </row>
    <row r="19" spans="1:18" ht="28.5" customHeight="1">
      <c r="A19"/>
      <c r="E19" s="3"/>
    </row>
    <row r="20" spans="1:18" ht="29.15" customHeight="1">
      <c r="A20" s="16" t="s">
        <v>67</v>
      </c>
      <c r="H20" s="62"/>
      <c r="I20" s="49" t="s">
        <v>68</v>
      </c>
    </row>
  </sheetData>
  <sheetProtection algorithmName="SHA-512" hashValue="k4qcqRxkhXDrHFuOV2j1BR//cZfHyRuya7SXnazI5779OomtSLA1erqqveJv6+hxRULKqimOoiY9anDjYPURbw==" saltValue="5sFa7LlftOn9Wa+yMvD4FQ==" spinCount="100000" sheet="1" formatRows="0" insertRows="0" deleteRows="0"/>
  <mergeCells count="1">
    <mergeCell ref="H3:R3"/>
  </mergeCells>
  <phoneticPr fontId="2"/>
  <dataValidations count="1">
    <dataValidation type="whole" operator="greaterThanOrEqual" allowBlank="1" showInputMessage="1" showErrorMessage="1" sqref="I5:R17 D5:E17 C6:C17" xr:uid="{56721D17-64EC-4AC7-A665-0EA5605E8E54}">
      <formula1>0</formula1>
    </dataValidation>
  </dataValidations>
  <pageMargins left="0.7" right="0.7" top="0.75" bottom="0.75" header="0.3" footer="0.3"/>
  <pageSetup paperSize="9" scale="49" orientation="portrait" r:id="rId1"/>
  <colBreaks count="1" manualBreakCount="1">
    <brk id="7" max="19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2438F-E5D3-41C8-8700-E77214063EB3}">
  <dimension ref="A2:T20"/>
  <sheetViews>
    <sheetView view="pageBreakPreview" zoomScale="60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8" sqref="C8"/>
    </sheetView>
  </sheetViews>
  <sheetFormatPr defaultRowHeight="18"/>
  <cols>
    <col min="1" max="1" width="20.83203125" style="3" customWidth="1"/>
    <col min="2" max="2" width="22.08203125" style="3" customWidth="1"/>
    <col min="3" max="3" width="8.58203125" style="20"/>
    <col min="4" max="4" width="11.58203125" style="21" customWidth="1"/>
    <col min="5" max="5" width="19.33203125" style="21" customWidth="1"/>
    <col min="6" max="6" width="16.08203125" style="20" customWidth="1"/>
    <col min="7" max="7" width="13.1640625" style="3" customWidth="1"/>
    <col min="8" max="8" width="14.58203125" style="41" customWidth="1"/>
    <col min="10" max="18" width="12.33203125" customWidth="1"/>
    <col min="19" max="20" width="13.33203125" customWidth="1"/>
  </cols>
  <sheetData>
    <row r="2" spans="1:20" ht="24" customHeight="1">
      <c r="A2" s="58" t="s">
        <v>48</v>
      </c>
      <c r="H2" s="61"/>
    </row>
    <row r="3" spans="1:20" ht="22.5" customHeight="1" thickBot="1">
      <c r="A3" s="58" t="s">
        <v>82</v>
      </c>
      <c r="H3" s="59"/>
      <c r="J3" s="298"/>
      <c r="K3" s="298"/>
      <c r="L3" s="298"/>
      <c r="M3" s="298"/>
      <c r="N3" s="298"/>
      <c r="O3" s="298"/>
      <c r="P3" s="298"/>
      <c r="Q3" s="298"/>
      <c r="R3" s="298"/>
    </row>
    <row r="4" spans="1:20" s="18" customFormat="1" ht="36.65" customHeight="1" thickBot="1">
      <c r="A4" s="22" t="s">
        <v>51</v>
      </c>
      <c r="B4" s="23" t="s">
        <v>52</v>
      </c>
      <c r="C4" s="23" t="s">
        <v>53</v>
      </c>
      <c r="D4" s="24" t="s">
        <v>195</v>
      </c>
      <c r="E4" s="236" t="s">
        <v>196</v>
      </c>
      <c r="F4" s="236" t="s">
        <v>193</v>
      </c>
      <c r="G4" s="23" t="s">
        <v>54</v>
      </c>
      <c r="H4" s="25" t="s">
        <v>55</v>
      </c>
      <c r="I4" s="20"/>
      <c r="J4" s="53" t="s">
        <v>183</v>
      </c>
      <c r="K4" s="285">
        <f>'a.総表（記載例あり）'!P7</f>
        <v>2025</v>
      </c>
      <c r="L4" s="285">
        <f>'a.総表（記載例あり）'!Q7</f>
        <v>2026</v>
      </c>
      <c r="M4" s="285">
        <f>'a.総表（記載例あり）'!R7</f>
        <v>2027</v>
      </c>
      <c r="N4" s="285">
        <f>'a.総表（記載例あり）'!S7</f>
        <v>2028</v>
      </c>
      <c r="O4" s="285">
        <f>'a.総表（記載例あり）'!T7</f>
        <v>2029</v>
      </c>
      <c r="P4" s="285">
        <f>'a.総表（記載例あり）'!U7</f>
        <v>2030</v>
      </c>
      <c r="Q4" s="285">
        <f>'a.総表（記載例あり）'!V7</f>
        <v>2031</v>
      </c>
      <c r="R4" s="285">
        <f>'a.総表（記載例あり）'!W7</f>
        <v>2032</v>
      </c>
      <c r="S4" s="285">
        <f>'a.総表（記載例あり）'!X7</f>
        <v>2033</v>
      </c>
      <c r="T4" s="285">
        <f>'a.総表（記載例あり）'!Y7</f>
        <v>2034</v>
      </c>
    </row>
    <row r="5" spans="1:20" ht="26.5" customHeight="1">
      <c r="A5" s="218"/>
      <c r="B5" s="219"/>
      <c r="C5" s="220"/>
      <c r="D5" s="221"/>
      <c r="E5" s="221"/>
      <c r="F5" s="221"/>
      <c r="G5" s="220"/>
      <c r="H5" s="222"/>
      <c r="I5" s="3"/>
      <c r="J5" s="54"/>
      <c r="K5" s="223"/>
      <c r="L5" s="223"/>
      <c r="M5" s="223"/>
      <c r="N5" s="223"/>
      <c r="O5" s="223"/>
      <c r="P5" s="223"/>
      <c r="Q5" s="223"/>
      <c r="R5" s="223"/>
      <c r="S5" s="223"/>
      <c r="T5" s="223"/>
    </row>
    <row r="6" spans="1:20" s="192" customFormat="1" ht="36" customHeight="1">
      <c r="A6" s="174" t="s">
        <v>83</v>
      </c>
      <c r="B6" s="175" t="s">
        <v>84</v>
      </c>
      <c r="C6" s="362">
        <v>1500</v>
      </c>
      <c r="D6" s="177"/>
      <c r="E6" s="177">
        <v>561</v>
      </c>
      <c r="F6" s="177"/>
      <c r="G6" s="176" t="s">
        <v>85</v>
      </c>
      <c r="H6" s="178"/>
      <c r="I6" s="191"/>
      <c r="J6" s="190">
        <f t="shared" ref="J6:J17" si="0">SUM(K6:T6)</f>
        <v>561</v>
      </c>
      <c r="K6" s="189">
        <v>101</v>
      </c>
      <c r="L6" s="189">
        <v>230</v>
      </c>
      <c r="M6" s="189">
        <v>230</v>
      </c>
      <c r="N6" s="189"/>
      <c r="O6" s="189"/>
      <c r="P6" s="189"/>
      <c r="Q6" s="189"/>
      <c r="R6" s="189"/>
      <c r="S6" s="189"/>
      <c r="T6" s="189"/>
    </row>
    <row r="7" spans="1:20" s="192" customFormat="1" ht="36" customHeight="1">
      <c r="A7" s="174" t="s">
        <v>86</v>
      </c>
      <c r="B7" s="175" t="s">
        <v>84</v>
      </c>
      <c r="C7" s="176">
        <v>350</v>
      </c>
      <c r="D7" s="177"/>
      <c r="E7" s="177">
        <v>4933</v>
      </c>
      <c r="F7" s="177"/>
      <c r="G7" s="176" t="s">
        <v>87</v>
      </c>
      <c r="H7" s="178"/>
      <c r="I7" s="191"/>
      <c r="J7" s="190">
        <f t="shared" si="0"/>
        <v>4933</v>
      </c>
      <c r="K7" s="189">
        <v>1033</v>
      </c>
      <c r="L7" s="189">
        <v>1950</v>
      </c>
      <c r="M7" s="189">
        <v>1950</v>
      </c>
      <c r="N7" s="189"/>
      <c r="O7" s="189"/>
      <c r="P7" s="189"/>
      <c r="Q7" s="189"/>
      <c r="R7" s="189"/>
      <c r="S7" s="189"/>
      <c r="T7" s="189"/>
    </row>
    <row r="8" spans="1:20" s="192" customFormat="1">
      <c r="A8" s="179"/>
      <c r="B8" s="175"/>
      <c r="C8" s="176"/>
      <c r="D8" s="177"/>
      <c r="E8" s="177"/>
      <c r="F8" s="177"/>
      <c r="G8" s="176"/>
      <c r="H8" s="178"/>
      <c r="I8" s="191"/>
      <c r="J8" s="190">
        <f t="shared" si="0"/>
        <v>0</v>
      </c>
      <c r="K8" s="189"/>
      <c r="L8" s="189"/>
      <c r="M8" s="189"/>
      <c r="N8" s="189"/>
      <c r="O8" s="189"/>
      <c r="P8" s="189"/>
      <c r="Q8" s="189"/>
      <c r="R8" s="189"/>
      <c r="S8" s="189"/>
      <c r="T8" s="189"/>
    </row>
    <row r="9" spans="1:20" s="192" customFormat="1">
      <c r="A9" s="179"/>
      <c r="B9" s="175"/>
      <c r="C9" s="176"/>
      <c r="D9" s="177"/>
      <c r="E9" s="177"/>
      <c r="F9" s="177"/>
      <c r="G9" s="176"/>
      <c r="H9" s="178"/>
      <c r="I9" s="191"/>
      <c r="J9" s="190">
        <f t="shared" si="0"/>
        <v>0</v>
      </c>
      <c r="K9" s="189"/>
      <c r="L9" s="189"/>
      <c r="M9" s="189"/>
      <c r="N9" s="189"/>
      <c r="O9" s="189"/>
      <c r="P9" s="189"/>
      <c r="Q9" s="189"/>
      <c r="R9" s="189"/>
      <c r="S9" s="189"/>
      <c r="T9" s="189"/>
    </row>
    <row r="10" spans="1:20" s="192" customFormat="1">
      <c r="A10" s="179"/>
      <c r="B10" s="175"/>
      <c r="C10" s="176"/>
      <c r="D10" s="177"/>
      <c r="E10" s="177"/>
      <c r="F10" s="177"/>
      <c r="G10" s="176"/>
      <c r="H10" s="178"/>
      <c r="I10" s="191"/>
      <c r="J10" s="190">
        <f t="shared" si="0"/>
        <v>0</v>
      </c>
      <c r="K10" s="189"/>
      <c r="L10" s="189"/>
      <c r="M10" s="189"/>
      <c r="N10" s="189"/>
      <c r="O10" s="189"/>
      <c r="P10" s="189"/>
      <c r="Q10" s="189"/>
      <c r="R10" s="189"/>
      <c r="S10" s="189"/>
      <c r="T10" s="189"/>
    </row>
    <row r="11" spans="1:20" s="192" customFormat="1">
      <c r="A11" s="179"/>
      <c r="B11" s="175"/>
      <c r="C11" s="176"/>
      <c r="D11" s="177"/>
      <c r="E11" s="177"/>
      <c r="F11" s="177"/>
      <c r="G11" s="176"/>
      <c r="H11" s="178"/>
      <c r="I11" s="191"/>
      <c r="J11" s="190">
        <f t="shared" si="0"/>
        <v>0</v>
      </c>
      <c r="K11" s="189"/>
      <c r="L11" s="189"/>
      <c r="M11" s="189"/>
      <c r="N11" s="189"/>
      <c r="O11" s="189"/>
      <c r="P11" s="189"/>
      <c r="Q11" s="189"/>
      <c r="R11" s="189"/>
      <c r="S11" s="189"/>
      <c r="T11" s="189"/>
    </row>
    <row r="12" spans="1:20" s="192" customFormat="1">
      <c r="A12" s="174"/>
      <c r="B12" s="175"/>
      <c r="C12" s="176"/>
      <c r="D12" s="177"/>
      <c r="E12" s="177"/>
      <c r="F12" s="177"/>
      <c r="G12" s="176"/>
      <c r="H12" s="178"/>
      <c r="I12" s="191"/>
      <c r="J12" s="190">
        <f t="shared" si="0"/>
        <v>0</v>
      </c>
      <c r="K12" s="189"/>
      <c r="L12" s="189"/>
      <c r="M12" s="189"/>
      <c r="N12" s="189"/>
      <c r="O12" s="189"/>
      <c r="P12" s="189"/>
      <c r="Q12" s="189"/>
      <c r="R12" s="189"/>
      <c r="S12" s="189"/>
      <c r="T12" s="189"/>
    </row>
    <row r="13" spans="1:20" s="192" customFormat="1">
      <c r="A13" s="179"/>
      <c r="B13" s="175"/>
      <c r="C13" s="176"/>
      <c r="D13" s="177"/>
      <c r="E13" s="177"/>
      <c r="F13" s="177"/>
      <c r="G13" s="176"/>
      <c r="H13" s="178"/>
      <c r="I13" s="191"/>
      <c r="J13" s="190">
        <f t="shared" si="0"/>
        <v>0</v>
      </c>
      <c r="K13" s="189"/>
      <c r="L13" s="189"/>
      <c r="M13" s="189"/>
      <c r="N13" s="189"/>
      <c r="O13" s="189"/>
      <c r="P13" s="189"/>
      <c r="Q13" s="189"/>
      <c r="R13" s="189"/>
      <c r="S13" s="189"/>
      <c r="T13" s="189"/>
    </row>
    <row r="14" spans="1:20" s="192" customFormat="1">
      <c r="A14" s="179"/>
      <c r="B14" s="175"/>
      <c r="C14" s="176"/>
      <c r="D14" s="177"/>
      <c r="E14" s="177"/>
      <c r="F14" s="177"/>
      <c r="G14" s="176"/>
      <c r="H14" s="178"/>
      <c r="I14" s="191"/>
      <c r="J14" s="190">
        <f t="shared" si="0"/>
        <v>0</v>
      </c>
      <c r="K14" s="189"/>
      <c r="L14" s="189"/>
      <c r="M14" s="189"/>
      <c r="N14" s="189"/>
      <c r="O14" s="189"/>
      <c r="P14" s="189"/>
      <c r="Q14" s="189"/>
      <c r="R14" s="189"/>
      <c r="S14" s="189"/>
      <c r="T14" s="189"/>
    </row>
    <row r="15" spans="1:20" s="192" customFormat="1">
      <c r="A15" s="179"/>
      <c r="B15" s="175"/>
      <c r="C15" s="176"/>
      <c r="D15" s="177"/>
      <c r="E15" s="177"/>
      <c r="F15" s="177"/>
      <c r="G15" s="176"/>
      <c r="H15" s="178"/>
      <c r="I15" s="191"/>
      <c r="J15" s="190">
        <f t="shared" si="0"/>
        <v>0</v>
      </c>
      <c r="K15" s="189"/>
      <c r="L15" s="189"/>
      <c r="M15" s="189"/>
      <c r="N15" s="189"/>
      <c r="O15" s="189"/>
      <c r="P15" s="189"/>
      <c r="Q15" s="189"/>
      <c r="R15" s="189"/>
      <c r="S15" s="189"/>
      <c r="T15" s="189"/>
    </row>
    <row r="16" spans="1:20" s="192" customFormat="1">
      <c r="A16" s="179"/>
      <c r="B16" s="175"/>
      <c r="C16" s="176"/>
      <c r="D16" s="177"/>
      <c r="E16" s="177"/>
      <c r="F16" s="177"/>
      <c r="G16" s="176"/>
      <c r="H16" s="178"/>
      <c r="I16" s="191"/>
      <c r="J16" s="190">
        <f t="shared" si="0"/>
        <v>0</v>
      </c>
      <c r="K16" s="189"/>
      <c r="L16" s="189"/>
      <c r="M16" s="189"/>
      <c r="N16" s="189"/>
      <c r="O16" s="189"/>
      <c r="P16" s="189"/>
      <c r="Q16" s="189"/>
      <c r="R16" s="189"/>
      <c r="S16" s="189"/>
      <c r="T16" s="189"/>
    </row>
    <row r="17" spans="1:20" s="192" customFormat="1" ht="18.5" thickBot="1">
      <c r="A17" s="182"/>
      <c r="B17" s="183"/>
      <c r="C17" s="184"/>
      <c r="D17" s="185"/>
      <c r="E17" s="185"/>
      <c r="F17" s="186"/>
      <c r="G17" s="225"/>
      <c r="H17" s="188"/>
      <c r="I17" s="191"/>
      <c r="J17" s="190">
        <f t="shared" si="0"/>
        <v>0</v>
      </c>
      <c r="K17" s="189"/>
      <c r="L17" s="189"/>
      <c r="M17" s="189"/>
      <c r="N17" s="189"/>
      <c r="O17" s="189"/>
      <c r="P17" s="189"/>
      <c r="Q17" s="189"/>
      <c r="R17" s="189"/>
      <c r="S17" s="189"/>
      <c r="T17" s="189"/>
    </row>
    <row r="18" spans="1:20" ht="31" customHeight="1" thickTop="1" thickBot="1">
      <c r="A18" s="33"/>
      <c r="B18" s="34"/>
      <c r="C18" s="35"/>
      <c r="D18" s="36" t="s">
        <v>65</v>
      </c>
      <c r="E18" s="55">
        <f>SUBTOTAL(109,E6:E17)</f>
        <v>5494</v>
      </c>
      <c r="F18" s="38"/>
      <c r="G18" s="38"/>
      <c r="H18" s="238"/>
      <c r="I18" s="52"/>
      <c r="J18" s="60">
        <f>SUBTOTAL(109,J5:J17)</f>
        <v>5494</v>
      </c>
      <c r="K18" s="51">
        <f t="shared" ref="K18:M18" si="1">SUBTOTAL(109,K5:K17)</f>
        <v>1134</v>
      </c>
      <c r="L18" s="51">
        <f>SUBTOTAL(109,L5:L17)</f>
        <v>2180</v>
      </c>
      <c r="M18" s="51">
        <f t="shared" si="1"/>
        <v>2180</v>
      </c>
      <c r="N18" s="51">
        <f t="shared" ref="N18:S18" si="2">SUBTOTAL(109,N5:N17)</f>
        <v>0</v>
      </c>
      <c r="O18" s="51">
        <f t="shared" ref="O18" si="3">SUBTOTAL(109,O5:O17)</f>
        <v>0</v>
      </c>
      <c r="P18" s="51">
        <f t="shared" si="2"/>
        <v>0</v>
      </c>
      <c r="Q18" s="51">
        <f t="shared" ref="Q18:R18" si="4">SUBTOTAL(109,Q5:Q17)</f>
        <v>0</v>
      </c>
      <c r="R18" s="51">
        <f t="shared" si="4"/>
        <v>0</v>
      </c>
      <c r="S18" s="51">
        <f t="shared" si="2"/>
        <v>0</v>
      </c>
      <c r="T18" s="51">
        <f>SUBTOTAL(109,T5:T17)</f>
        <v>0</v>
      </c>
    </row>
    <row r="19" spans="1:20" ht="28.5" customHeight="1">
      <c r="A19"/>
      <c r="G19" s="20"/>
      <c r="H19" s="20"/>
    </row>
    <row r="20" spans="1:20" ht="29.5" customHeight="1">
      <c r="A20" s="16" t="s">
        <v>67</v>
      </c>
      <c r="J20" s="62"/>
      <c r="K20" s="49" t="s">
        <v>68</v>
      </c>
    </row>
  </sheetData>
  <sheetProtection algorithmName="SHA-512" hashValue="z3clWBw67vvW4Q55Bl5+Up0ATn4NelbwmoNQMKjUTOF5fA0Meh0qK4W6Wlp653aoWiuUzzOaoKzeSTNb1FaJCw==" saltValue="Tocj1aL//W+EGfG2HV1tzQ==" spinCount="100000" sheet="1" formatRows="0" insertRows="0" deleteRows="0"/>
  <mergeCells count="1">
    <mergeCell ref="J3:R3"/>
  </mergeCells>
  <phoneticPr fontId="2"/>
  <dataValidations count="2">
    <dataValidation type="whole" operator="greaterThanOrEqual" allowBlank="1" showInputMessage="1" showErrorMessage="1" sqref="K5:T17 D5:E17 F5 C6:C17" xr:uid="{5AB9452A-F43A-485C-9915-8ED75068A27E}">
      <formula1>0</formula1>
    </dataValidation>
    <dataValidation type="list" operator="greaterThanOrEqual" allowBlank="1" showInputMessage="1" showErrorMessage="1" sqref="F6:F17" xr:uid="{47EF33A8-B97F-4E40-8504-FFF7E8AAF15D}">
      <formula1>"税込,税抜"</formula1>
    </dataValidation>
  </dataValidations>
  <pageMargins left="0.7" right="0.7" top="0.75" bottom="0.75" header="0.3" footer="0.3"/>
  <pageSetup paperSize="9" scale="51" orientation="portrait" r:id="rId1"/>
  <colBreaks count="1" manualBreakCount="1">
    <brk id="9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0888D-C819-436C-BF94-A3A567554F31}">
  <dimension ref="A2:W27"/>
  <sheetViews>
    <sheetView view="pageBreakPreview" zoomScale="90" zoomScaleNormal="80" zoomScaleSheetLayoutView="90" workbookViewId="0">
      <selection activeCell="J10" sqref="A10:J12"/>
    </sheetView>
  </sheetViews>
  <sheetFormatPr defaultRowHeight="18"/>
  <cols>
    <col min="1" max="1" width="2.08203125" customWidth="1"/>
    <col min="2" max="2" width="13.08203125" customWidth="1"/>
    <col min="3" max="3" width="7.58203125" style="18" customWidth="1"/>
    <col min="4" max="4" width="16.58203125" customWidth="1"/>
    <col min="5" max="5" width="14.08203125" style="11" customWidth="1"/>
    <col min="6" max="6" width="13.58203125" style="11" customWidth="1"/>
    <col min="7" max="7" width="15.08203125" style="11" customWidth="1"/>
    <col min="8" max="8" width="17.33203125" style="43" customWidth="1"/>
    <col min="9" max="9" width="17.08203125" style="11" customWidth="1"/>
    <col min="10" max="10" width="16.58203125" style="11" customWidth="1"/>
    <col min="11" max="11" width="26.08203125" customWidth="1"/>
    <col min="12" max="12" width="2.33203125" customWidth="1"/>
    <col min="13" max="13" width="14.33203125" customWidth="1"/>
    <col min="14" max="23" width="12" customWidth="1"/>
  </cols>
  <sheetData>
    <row r="2" spans="1:11" ht="23.5" customHeight="1" thickBot="1">
      <c r="A2" s="16" t="s">
        <v>69</v>
      </c>
      <c r="B2" s="16"/>
      <c r="H2" s="138" t="s">
        <v>88</v>
      </c>
    </row>
    <row r="3" spans="1:11" ht="20.5" customHeight="1" thickTop="1" thickBot="1">
      <c r="A3" s="16"/>
      <c r="B3" s="16" t="s">
        <v>89</v>
      </c>
      <c r="H3" s="139" t="s">
        <v>50</v>
      </c>
      <c r="K3" s="113" t="s">
        <v>190</v>
      </c>
    </row>
    <row r="4" spans="1:11" ht="51" customHeight="1" thickBot="1">
      <c r="B4" s="64" t="s">
        <v>90</v>
      </c>
      <c r="C4" s="107" t="s">
        <v>91</v>
      </c>
      <c r="D4" s="65" t="s">
        <v>92</v>
      </c>
      <c r="E4" s="114" t="s">
        <v>191</v>
      </c>
      <c r="F4" s="114" t="s">
        <v>93</v>
      </c>
      <c r="G4" s="114" t="s">
        <v>94</v>
      </c>
      <c r="H4" s="136" t="s">
        <v>192</v>
      </c>
      <c r="I4" s="119" t="s">
        <v>187</v>
      </c>
      <c r="J4" s="123" t="s">
        <v>188</v>
      </c>
      <c r="K4" s="108" t="s">
        <v>55</v>
      </c>
    </row>
    <row r="5" spans="1:11" ht="26.5" customHeight="1">
      <c r="B5" s="103" t="s">
        <v>95</v>
      </c>
      <c r="C5" s="104"/>
      <c r="D5" s="105"/>
      <c r="E5" s="66"/>
      <c r="F5" s="66"/>
      <c r="G5" s="66"/>
      <c r="H5" s="137"/>
      <c r="I5" s="66"/>
      <c r="J5" s="124"/>
      <c r="K5" s="106"/>
    </row>
    <row r="6" spans="1:11" ht="26.5" customHeight="1">
      <c r="B6" s="95" t="s">
        <v>96</v>
      </c>
      <c r="C6" s="96" t="s">
        <v>97</v>
      </c>
      <c r="D6" s="94"/>
      <c r="E6" s="115"/>
      <c r="F6" s="115"/>
      <c r="G6" s="120">
        <f>SUBTOTAL(9,G7:G10)</f>
        <v>19500</v>
      </c>
      <c r="H6" s="120">
        <f>SUBTOTAL(9,H7:H10)</f>
        <v>1150</v>
      </c>
      <c r="I6" s="120">
        <f>ROUND(SUBTOTAL(9,I7:I10),-3)/1000</f>
        <v>21</v>
      </c>
      <c r="J6" s="120">
        <f>SUBTOTAL(9,J7:J10)</f>
        <v>19500</v>
      </c>
      <c r="K6" s="12"/>
    </row>
    <row r="7" spans="1:11" s="192" customFormat="1">
      <c r="B7" s="193"/>
      <c r="C7" s="194"/>
      <c r="D7" s="195" t="s">
        <v>98</v>
      </c>
      <c r="E7" s="196">
        <v>8</v>
      </c>
      <c r="F7" s="196">
        <v>1500</v>
      </c>
      <c r="G7" s="198">
        <f>E7*F7</f>
        <v>12000</v>
      </c>
      <c r="H7" s="198">
        <v>428</v>
      </c>
      <c r="I7" s="197">
        <f>SUM(G7:H7)</f>
        <v>12428</v>
      </c>
      <c r="J7" s="199">
        <f>I7-H7</f>
        <v>12000</v>
      </c>
      <c r="K7" s="200" t="s">
        <v>99</v>
      </c>
    </row>
    <row r="8" spans="1:11" s="192" customFormat="1">
      <c r="B8" s="193"/>
      <c r="C8" s="194"/>
      <c r="D8" s="195" t="s">
        <v>100</v>
      </c>
      <c r="E8" s="196">
        <v>5</v>
      </c>
      <c r="F8" s="196">
        <v>1500</v>
      </c>
      <c r="G8" s="198">
        <f>E8*F8</f>
        <v>7500</v>
      </c>
      <c r="H8" s="198">
        <v>722</v>
      </c>
      <c r="I8" s="197">
        <f t="shared" ref="I8:I10" si="0">SUM(G8:H8)</f>
        <v>8222</v>
      </c>
      <c r="J8" s="199">
        <f>I8-H8</f>
        <v>7500</v>
      </c>
      <c r="K8" s="200" t="s">
        <v>101</v>
      </c>
    </row>
    <row r="9" spans="1:11" s="192" customFormat="1">
      <c r="B9" s="193"/>
      <c r="C9" s="194"/>
      <c r="D9" s="195" t="s">
        <v>102</v>
      </c>
      <c r="E9" s="196"/>
      <c r="F9" s="196"/>
      <c r="G9" s="198">
        <f>E9*F9</f>
        <v>0</v>
      </c>
      <c r="H9" s="198"/>
      <c r="I9" s="197">
        <f t="shared" si="0"/>
        <v>0</v>
      </c>
      <c r="J9" s="199">
        <f>I9-H9</f>
        <v>0</v>
      </c>
      <c r="K9" s="200"/>
    </row>
    <row r="10" spans="1:11" s="192" customFormat="1" ht="18.5" thickBot="1">
      <c r="B10" s="201"/>
      <c r="C10" s="202"/>
      <c r="D10" s="203"/>
      <c r="E10" s="204"/>
      <c r="F10" s="204"/>
      <c r="G10" s="206">
        <f>E10*F10</f>
        <v>0</v>
      </c>
      <c r="H10" s="206"/>
      <c r="I10" s="197">
        <f t="shared" si="0"/>
        <v>0</v>
      </c>
      <c r="J10" s="199">
        <f>I10-H10</f>
        <v>0</v>
      </c>
      <c r="K10" s="207"/>
    </row>
    <row r="11" spans="1:11" ht="23.5" customHeight="1">
      <c r="B11" s="111" t="s">
        <v>95</v>
      </c>
      <c r="C11" s="97"/>
      <c r="D11" s="98"/>
      <c r="E11" s="116"/>
      <c r="F11" s="116"/>
      <c r="G11" s="121"/>
      <c r="H11" s="121"/>
      <c r="I11" s="121"/>
      <c r="J11" s="125"/>
      <c r="K11" s="99"/>
    </row>
    <row r="12" spans="1:11" ht="24" customHeight="1">
      <c r="B12" s="109" t="s">
        <v>103</v>
      </c>
      <c r="C12" s="110" t="s">
        <v>97</v>
      </c>
      <c r="D12" s="105"/>
      <c r="E12" s="66"/>
      <c r="F12" s="66"/>
      <c r="G12" s="122">
        <f>SUBTOTAL(9,G13:G16)</f>
        <v>1200</v>
      </c>
      <c r="H12" s="122">
        <f t="shared" ref="H12:J12" si="1">SUBTOTAL(9,H13:H16)</f>
        <v>278</v>
      </c>
      <c r="I12" s="122">
        <f t="shared" si="1"/>
        <v>1478</v>
      </c>
      <c r="J12" s="122">
        <f t="shared" si="1"/>
        <v>1200</v>
      </c>
      <c r="K12" s="106"/>
    </row>
    <row r="13" spans="1:11" s="192" customFormat="1">
      <c r="B13" s="193"/>
      <c r="C13" s="194"/>
      <c r="D13" s="195" t="s">
        <v>104</v>
      </c>
      <c r="E13" s="177">
        <v>1</v>
      </c>
      <c r="F13" s="196">
        <v>1200</v>
      </c>
      <c r="G13" s="198">
        <f>E13*F13</f>
        <v>1200</v>
      </c>
      <c r="H13" s="198">
        <v>278</v>
      </c>
      <c r="I13" s="197">
        <f>SUM(G13:H13)</f>
        <v>1478</v>
      </c>
      <c r="J13" s="199">
        <f>I13-H13</f>
        <v>1200</v>
      </c>
      <c r="K13" s="200" t="s">
        <v>99</v>
      </c>
    </row>
    <row r="14" spans="1:11" s="192" customFormat="1">
      <c r="B14" s="193"/>
      <c r="C14" s="194"/>
      <c r="D14" s="195" t="s">
        <v>105</v>
      </c>
      <c r="E14" s="196"/>
      <c r="F14" s="196"/>
      <c r="G14" s="198">
        <f>E14*F14</f>
        <v>0</v>
      </c>
      <c r="H14" s="198"/>
      <c r="I14" s="197">
        <f>SUM(G14:H14)</f>
        <v>0</v>
      </c>
      <c r="J14" s="199">
        <f>I14-H14</f>
        <v>0</v>
      </c>
      <c r="K14" s="200"/>
    </row>
    <row r="15" spans="1:11" s="192" customFormat="1">
      <c r="B15" s="201"/>
      <c r="C15" s="202"/>
      <c r="D15" s="203"/>
      <c r="E15" s="204"/>
      <c r="F15" s="204"/>
      <c r="G15" s="198">
        <f>E15*F15</f>
        <v>0</v>
      </c>
      <c r="H15" s="206"/>
      <c r="I15" s="197">
        <f>SUM(G15:H15)</f>
        <v>0</v>
      </c>
      <c r="J15" s="199">
        <f>I15-H15</f>
        <v>0</v>
      </c>
      <c r="K15" s="207"/>
    </row>
    <row r="16" spans="1:11" s="192" customFormat="1" ht="18.5" thickBot="1">
      <c r="B16" s="201"/>
      <c r="C16" s="202"/>
      <c r="D16" s="203"/>
      <c r="E16" s="204"/>
      <c r="F16" s="204"/>
      <c r="G16" s="206">
        <f>E16*F16</f>
        <v>0</v>
      </c>
      <c r="H16" s="206"/>
      <c r="I16" s="205">
        <f>SUM(G16:H16)</f>
        <v>0</v>
      </c>
      <c r="J16" s="199">
        <f>I16-H16</f>
        <v>0</v>
      </c>
      <c r="K16" s="207"/>
    </row>
    <row r="17" spans="2:23" ht="28" customHeight="1">
      <c r="B17" s="111" t="s">
        <v>106</v>
      </c>
      <c r="C17" s="97"/>
      <c r="D17" s="98"/>
      <c r="E17" s="116"/>
      <c r="F17" s="116"/>
      <c r="G17" s="121"/>
      <c r="H17" s="121"/>
      <c r="I17" s="121"/>
      <c r="J17" s="125"/>
      <c r="K17" s="99"/>
    </row>
    <row r="18" spans="2:23" ht="30">
      <c r="B18" s="109" t="s">
        <v>107</v>
      </c>
      <c r="C18" s="112" t="s">
        <v>108</v>
      </c>
      <c r="D18" s="105"/>
      <c r="E18" s="66"/>
      <c r="F18" s="66"/>
      <c r="G18" s="122">
        <f>SUBTOTAL(9,G19:G21)</f>
        <v>426</v>
      </c>
      <c r="H18" s="122">
        <f t="shared" ref="H18:J18" si="2">SUBTOTAL(9,H19:H21)</f>
        <v>0</v>
      </c>
      <c r="I18" s="122">
        <f t="shared" si="2"/>
        <v>426</v>
      </c>
      <c r="J18" s="122">
        <f t="shared" si="2"/>
        <v>426</v>
      </c>
      <c r="K18" s="106"/>
      <c r="M18" s="357" t="s">
        <v>189</v>
      </c>
      <c r="N18" s="358"/>
      <c r="O18" s="358"/>
      <c r="P18" s="358"/>
      <c r="Q18" s="358"/>
      <c r="R18" s="358"/>
      <c r="S18" s="3"/>
      <c r="T18" s="3"/>
      <c r="U18" s="3"/>
      <c r="V18" s="3"/>
      <c r="W18" s="3"/>
    </row>
    <row r="19" spans="2:23" s="192" customFormat="1">
      <c r="B19" s="193"/>
      <c r="C19" s="194"/>
      <c r="D19" s="195" t="s">
        <v>109</v>
      </c>
      <c r="E19" s="196">
        <v>2</v>
      </c>
      <c r="F19" s="196">
        <v>213</v>
      </c>
      <c r="G19" s="198">
        <f>E19*F19</f>
        <v>426</v>
      </c>
      <c r="H19" s="208"/>
      <c r="I19" s="197">
        <f>SUM(G19:H19)</f>
        <v>426</v>
      </c>
      <c r="J19" s="199">
        <f>I19-H19</f>
        <v>426</v>
      </c>
      <c r="K19" s="200" t="s">
        <v>110</v>
      </c>
    </row>
    <row r="20" spans="2:23" s="192" customFormat="1">
      <c r="B20" s="201"/>
      <c r="C20" s="202"/>
      <c r="D20" s="203"/>
      <c r="E20" s="204"/>
      <c r="F20" s="204"/>
      <c r="G20" s="198">
        <f>E20*F20</f>
        <v>0</v>
      </c>
      <c r="H20" s="209"/>
      <c r="I20" s="197">
        <f>SUM(G20:H20)</f>
        <v>0</v>
      </c>
      <c r="J20" s="199">
        <f>I20-H20</f>
        <v>0</v>
      </c>
      <c r="K20" s="207"/>
    </row>
    <row r="21" spans="2:23" s="192" customFormat="1" ht="33.65" customHeight="1" thickBot="1">
      <c r="B21" s="210"/>
      <c r="C21" s="211"/>
      <c r="D21" s="212"/>
      <c r="E21" s="213"/>
      <c r="F21" s="213"/>
      <c r="G21" s="198">
        <f>E21*F21</f>
        <v>0</v>
      </c>
      <c r="H21" s="214"/>
      <c r="I21" s="197">
        <f>SUM(G21:H21)</f>
        <v>0</v>
      </c>
      <c r="J21" s="199">
        <f>I21-H21</f>
        <v>0</v>
      </c>
      <c r="K21" s="215"/>
      <c r="M21" s="359" t="s">
        <v>6</v>
      </c>
      <c r="N21" s="359"/>
      <c r="O21" s="359"/>
      <c r="P21" s="359"/>
      <c r="Q21" s="359"/>
      <c r="R21" s="359"/>
      <c r="S21" s="359"/>
      <c r="T21" s="359"/>
      <c r="U21" s="359"/>
      <c r="V21" s="359"/>
      <c r="W21" s="359"/>
    </row>
    <row r="22" spans="2:23" ht="30.65" customHeight="1" thickTop="1" thickBot="1">
      <c r="B22" s="100"/>
      <c r="C22" s="101"/>
      <c r="D22" s="74"/>
      <c r="E22" s="117"/>
      <c r="F22" s="118" t="s">
        <v>65</v>
      </c>
      <c r="G22" s="75">
        <f>SUBTOTAL(109,G5:G21)</f>
        <v>21126</v>
      </c>
      <c r="H22" s="75">
        <f t="shared" ref="H22" si="3">SUBTOTAL(109,H5:H21)</f>
        <v>1428</v>
      </c>
      <c r="I22" s="75">
        <f>SUM(G22:H22)</f>
        <v>22554</v>
      </c>
      <c r="J22" s="75">
        <f>SUBTOTAL(109,J5:J21)</f>
        <v>21126</v>
      </c>
      <c r="K22" s="102"/>
      <c r="M22" s="126" t="s">
        <v>183</v>
      </c>
      <c r="N22" s="285">
        <f>'a.総表（記載例あり）'!P7</f>
        <v>2025</v>
      </c>
      <c r="O22" s="285">
        <f>'a.総表（記載例あり）'!Q7</f>
        <v>2026</v>
      </c>
      <c r="P22" s="285">
        <f>'a.総表（記載例あり）'!R7</f>
        <v>2027</v>
      </c>
      <c r="Q22" s="285">
        <f>'a.総表（記載例あり）'!S7</f>
        <v>2028</v>
      </c>
      <c r="R22" s="285">
        <f>'a.総表（記載例あり）'!T7</f>
        <v>2029</v>
      </c>
      <c r="S22" s="285">
        <f>'a.総表（記載例あり）'!U7</f>
        <v>2030</v>
      </c>
      <c r="T22" s="285">
        <f>'a.総表（記載例あり）'!V7</f>
        <v>2031</v>
      </c>
      <c r="U22" s="285">
        <f>'a.総表（記載例あり）'!W7</f>
        <v>2032</v>
      </c>
      <c r="V22" s="285">
        <f>'a.総表（記載例あり）'!X7</f>
        <v>2033</v>
      </c>
      <c r="W22" s="285">
        <f>'a.総表（記載例あり）'!Y7</f>
        <v>2034</v>
      </c>
    </row>
    <row r="23" spans="2:23" ht="30.65" customHeight="1">
      <c r="C23" s="93"/>
      <c r="I23" s="73">
        <f>SUBTOTAL(9,I5:I21)</f>
        <v>22554</v>
      </c>
      <c r="J23" s="43"/>
      <c r="M23" s="129">
        <f>SUM(N23:W23)</f>
        <v>22554</v>
      </c>
      <c r="N23" s="216">
        <v>3010</v>
      </c>
      <c r="O23" s="216">
        <v>9772</v>
      </c>
      <c r="P23" s="216">
        <v>9772</v>
      </c>
      <c r="Q23" s="217"/>
      <c r="R23" s="217"/>
      <c r="S23" s="217"/>
      <c r="T23" s="217"/>
      <c r="U23" s="217"/>
      <c r="V23" s="217"/>
      <c r="W23" s="217"/>
    </row>
    <row r="24" spans="2:23" ht="33.65" customHeight="1">
      <c r="B24" s="16" t="s">
        <v>67</v>
      </c>
      <c r="M24" s="127"/>
      <c r="N24" s="128"/>
      <c r="O24" s="128"/>
      <c r="P24" s="128"/>
      <c r="Q24" s="128"/>
      <c r="R24" s="128"/>
      <c r="S24" s="128"/>
      <c r="T24" s="128"/>
      <c r="U24" s="128"/>
      <c r="V24" s="128"/>
      <c r="W24" s="128"/>
    </row>
    <row r="25" spans="2:23">
      <c r="J25" s="140"/>
      <c r="K25" s="49" t="s">
        <v>68</v>
      </c>
    </row>
    <row r="26" spans="2:23" ht="3" customHeight="1">
      <c r="E26" s="43"/>
      <c r="F26" s="43"/>
      <c r="G26" s="43"/>
      <c r="I26" s="43"/>
      <c r="J26" s="43"/>
      <c r="K26" s="49"/>
    </row>
    <row r="27" spans="2:23">
      <c r="J27" s="120"/>
      <c r="K27" s="49" t="s">
        <v>68</v>
      </c>
    </row>
  </sheetData>
  <sheetProtection algorithmName="SHA-512" hashValue="oGAFLJCOPeoNg7AiuF98K36zd8B0dbfNchYrOyCnWIBtRs29s+NJ+4kS9izswgfrX2/IqyNT9GjalJVGE9b++w==" saltValue="oJuBmswuuTy/L31vZTYWzw==" spinCount="100000" sheet="1" objects="1" scenarios="1" formatRows="0" insertRows="0" deleteRows="0"/>
  <mergeCells count="2">
    <mergeCell ref="M18:R18"/>
    <mergeCell ref="M21:W21"/>
  </mergeCells>
  <phoneticPr fontId="2"/>
  <dataValidations count="1">
    <dataValidation type="whole" operator="greaterThanOrEqual" allowBlank="1" showInputMessage="1" showErrorMessage="1" sqref="E19:F21 E13:F16 E7:F10 H7:H10 H13:H16 N23:W23" xr:uid="{4C73B32D-A876-48F6-B866-840CE195FB35}">
      <formula1>0</formula1>
    </dataValidation>
  </dataValidations>
  <pageMargins left="0.7" right="0.7" top="0.75" bottom="0.75" header="0.3" footer="0.3"/>
  <pageSetup paperSize="9" scale="49" orientation="portrait" r:id="rId1"/>
  <colBreaks count="1" manualBreakCount="1">
    <brk id="12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4C460-F20F-42E6-BD42-48D692324F3A}">
  <dimension ref="A2:T20"/>
  <sheetViews>
    <sheetView view="pageBreakPreview" zoomScale="60" zoomScaleNormal="75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F17" sqref="F17"/>
    </sheetView>
  </sheetViews>
  <sheetFormatPr defaultRowHeight="18"/>
  <cols>
    <col min="1" max="1" width="20.83203125" style="3" customWidth="1"/>
    <col min="2" max="2" width="29.58203125" style="3" customWidth="1"/>
    <col min="3" max="3" width="22.33203125" style="3" customWidth="1"/>
    <col min="4" max="4" width="8.58203125" style="20"/>
    <col min="5" max="5" width="13.5" style="21" customWidth="1"/>
    <col min="6" max="6" width="14.08203125" style="21" customWidth="1"/>
    <col min="7" max="7" width="13.9140625" style="3" customWidth="1"/>
    <col min="8" max="8" width="13.08203125" customWidth="1"/>
    <col min="9" max="9" width="8.1640625" customWidth="1"/>
    <col min="10" max="18" width="13.08203125" customWidth="1"/>
    <col min="19" max="20" width="13.33203125" customWidth="1"/>
  </cols>
  <sheetData>
    <row r="2" spans="1:20" ht="20.5" customHeight="1">
      <c r="A2" s="58" t="s">
        <v>111</v>
      </c>
    </row>
    <row r="3" spans="1:20" ht="24" customHeight="1" thickBot="1">
      <c r="A3" s="58" t="s">
        <v>112</v>
      </c>
      <c r="H3" s="298" t="s">
        <v>6</v>
      </c>
      <c r="I3" s="298"/>
      <c r="J3" s="298"/>
      <c r="K3" s="298"/>
      <c r="L3" s="298"/>
      <c r="M3" s="298"/>
      <c r="N3" s="298"/>
      <c r="O3" s="298"/>
      <c r="P3" s="298"/>
      <c r="Q3" s="298"/>
      <c r="R3" s="298"/>
    </row>
    <row r="4" spans="1:20" s="18" customFormat="1" ht="45.5" customHeight="1" thickBot="1">
      <c r="A4" s="22" t="s">
        <v>71</v>
      </c>
      <c r="B4" s="23" t="s">
        <v>72</v>
      </c>
      <c r="C4" s="23" t="s">
        <v>113</v>
      </c>
      <c r="D4" s="23" t="s">
        <v>73</v>
      </c>
      <c r="E4" s="24" t="s">
        <v>195</v>
      </c>
      <c r="F4" s="236" t="s">
        <v>196</v>
      </c>
      <c r="G4" s="236" t="s">
        <v>193</v>
      </c>
      <c r="H4" s="25" t="s">
        <v>55</v>
      </c>
      <c r="I4" s="20"/>
      <c r="J4" s="53" t="s">
        <v>183</v>
      </c>
      <c r="K4" s="285">
        <f>'a.総表（記載例あり）'!P7</f>
        <v>2025</v>
      </c>
      <c r="L4" s="285">
        <f>'a.総表（記載例あり）'!Q7</f>
        <v>2026</v>
      </c>
      <c r="M4" s="285">
        <f>'a.総表（記載例あり）'!R7</f>
        <v>2027</v>
      </c>
      <c r="N4" s="285">
        <f>'a.総表（記載例あり）'!S7</f>
        <v>2028</v>
      </c>
      <c r="O4" s="285">
        <f>'a.総表（記載例あり）'!T7</f>
        <v>2029</v>
      </c>
      <c r="P4" s="285">
        <f>'a.総表（記載例あり）'!U7</f>
        <v>2030</v>
      </c>
      <c r="Q4" s="285">
        <f>'a.総表（記載例あり）'!V7</f>
        <v>2031</v>
      </c>
      <c r="R4" s="285">
        <f>'a.総表（記載例あり）'!W7</f>
        <v>2032</v>
      </c>
      <c r="S4" s="285">
        <f>'a.総表（記載例あり）'!X7</f>
        <v>2033</v>
      </c>
      <c r="T4" s="285">
        <f>'a.総表（記載例あり）'!Y7</f>
        <v>2034</v>
      </c>
    </row>
    <row r="5" spans="1:20" ht="26.5" customHeight="1">
      <c r="A5" s="56" t="s">
        <v>114</v>
      </c>
      <c r="B5" s="26"/>
      <c r="C5" s="26"/>
      <c r="D5" s="23"/>
      <c r="E5" s="27"/>
      <c r="F5" s="27"/>
      <c r="G5" s="27"/>
      <c r="H5" s="28"/>
      <c r="I5" s="3"/>
      <c r="J5" s="54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0" s="192" customFormat="1" ht="36">
      <c r="A6" s="174" t="s">
        <v>115</v>
      </c>
      <c r="B6" s="175" t="s">
        <v>116</v>
      </c>
      <c r="C6" s="175" t="s">
        <v>117</v>
      </c>
      <c r="D6" s="176">
        <v>15</v>
      </c>
      <c r="E6" s="177">
        <v>33</v>
      </c>
      <c r="F6" s="177">
        <v>500</v>
      </c>
      <c r="G6" s="177"/>
      <c r="H6" s="178" t="s">
        <v>76</v>
      </c>
      <c r="I6" s="191"/>
      <c r="J6" s="190">
        <f t="shared" ref="J6:J17" si="0">SUM(K6:T6)</f>
        <v>500</v>
      </c>
      <c r="K6" s="189">
        <v>100</v>
      </c>
      <c r="L6" s="189">
        <v>200</v>
      </c>
      <c r="M6" s="189">
        <v>200</v>
      </c>
      <c r="N6" s="189"/>
      <c r="O6" s="189"/>
      <c r="P6" s="189"/>
      <c r="Q6" s="189"/>
      <c r="R6" s="189"/>
      <c r="S6" s="189"/>
      <c r="T6" s="189"/>
    </row>
    <row r="7" spans="1:20" s="192" customFormat="1" ht="36">
      <c r="A7" s="174" t="s">
        <v>118</v>
      </c>
      <c r="B7" s="175" t="s">
        <v>119</v>
      </c>
      <c r="C7" s="175" t="s">
        <v>120</v>
      </c>
      <c r="D7" s="176">
        <v>6</v>
      </c>
      <c r="E7" s="177">
        <v>40</v>
      </c>
      <c r="F7" s="177">
        <v>242</v>
      </c>
      <c r="G7" s="177"/>
      <c r="H7" s="178"/>
      <c r="I7" s="191"/>
      <c r="J7" s="190">
        <f t="shared" si="0"/>
        <v>242</v>
      </c>
      <c r="K7" s="189">
        <v>81</v>
      </c>
      <c r="L7" s="189">
        <v>81</v>
      </c>
      <c r="M7" s="189">
        <v>80</v>
      </c>
      <c r="N7" s="189"/>
      <c r="O7" s="189"/>
      <c r="P7" s="189"/>
      <c r="Q7" s="189"/>
      <c r="R7" s="189"/>
      <c r="S7" s="189"/>
      <c r="T7" s="189"/>
    </row>
    <row r="8" spans="1:20" s="192" customFormat="1">
      <c r="A8" s="179"/>
      <c r="B8" s="175"/>
      <c r="C8" s="175"/>
      <c r="D8" s="176"/>
      <c r="E8" s="177"/>
      <c r="F8" s="177"/>
      <c r="G8" s="177"/>
      <c r="H8" s="178"/>
      <c r="I8" s="191"/>
      <c r="J8" s="190">
        <f t="shared" si="0"/>
        <v>0</v>
      </c>
      <c r="K8" s="189"/>
      <c r="L8" s="189"/>
      <c r="M8" s="189"/>
      <c r="N8" s="189"/>
      <c r="O8" s="189"/>
      <c r="P8" s="189"/>
      <c r="Q8" s="189"/>
      <c r="R8" s="189"/>
      <c r="S8" s="189"/>
      <c r="T8" s="189"/>
    </row>
    <row r="9" spans="1:20" s="192" customFormat="1">
      <c r="A9" s="179"/>
      <c r="B9" s="175"/>
      <c r="C9" s="175"/>
      <c r="D9" s="176"/>
      <c r="E9" s="177"/>
      <c r="F9" s="177"/>
      <c r="G9" s="177"/>
      <c r="H9" s="178"/>
      <c r="I9" s="191"/>
      <c r="J9" s="190">
        <f t="shared" si="0"/>
        <v>0</v>
      </c>
      <c r="K9" s="189"/>
      <c r="L9" s="189"/>
      <c r="M9" s="189"/>
      <c r="N9" s="189"/>
      <c r="O9" s="189"/>
      <c r="P9" s="189"/>
      <c r="Q9" s="189"/>
      <c r="R9" s="189"/>
      <c r="S9" s="189"/>
      <c r="T9" s="189"/>
    </row>
    <row r="10" spans="1:20">
      <c r="A10" s="57" t="s">
        <v>121</v>
      </c>
      <c r="B10" s="29"/>
      <c r="C10" s="29"/>
      <c r="D10" s="30"/>
      <c r="E10" s="31"/>
      <c r="F10" s="31"/>
      <c r="G10" s="31"/>
      <c r="H10" s="32"/>
      <c r="I10" s="3"/>
      <c r="J10" s="54">
        <f t="shared" si="0"/>
        <v>0</v>
      </c>
      <c r="K10" s="50"/>
      <c r="L10" s="50"/>
      <c r="M10" s="50"/>
      <c r="N10" s="50"/>
      <c r="O10" s="50"/>
      <c r="P10" s="50"/>
      <c r="Q10" s="50"/>
      <c r="R10" s="50"/>
      <c r="S10" s="50"/>
      <c r="T10" s="50"/>
    </row>
    <row r="11" spans="1:20" s="192" customFormat="1" ht="54">
      <c r="A11" s="174" t="s">
        <v>122</v>
      </c>
      <c r="B11" s="175" t="s">
        <v>123</v>
      </c>
      <c r="C11" s="175" t="s">
        <v>124</v>
      </c>
      <c r="D11" s="176">
        <v>2</v>
      </c>
      <c r="E11" s="177">
        <v>1101</v>
      </c>
      <c r="F11" s="177">
        <v>2203</v>
      </c>
      <c r="G11" s="177"/>
      <c r="H11" s="178" t="s">
        <v>125</v>
      </c>
      <c r="I11" s="191"/>
      <c r="J11" s="190">
        <f t="shared" si="0"/>
        <v>2203</v>
      </c>
      <c r="K11" s="189"/>
      <c r="L11" s="189">
        <v>2203</v>
      </c>
      <c r="M11" s="189"/>
      <c r="N11" s="189"/>
      <c r="O11" s="189"/>
      <c r="P11" s="189"/>
      <c r="Q11" s="189"/>
      <c r="R11" s="189"/>
      <c r="S11" s="189"/>
      <c r="T11" s="189"/>
    </row>
    <row r="12" spans="1:20" s="192" customFormat="1">
      <c r="A12" s="174"/>
      <c r="B12" s="175"/>
      <c r="C12" s="175"/>
      <c r="D12" s="176"/>
      <c r="E12" s="177"/>
      <c r="F12" s="177"/>
      <c r="G12" s="177"/>
      <c r="H12" s="178"/>
      <c r="I12" s="191"/>
      <c r="J12" s="190">
        <f t="shared" si="0"/>
        <v>0</v>
      </c>
      <c r="K12" s="189"/>
      <c r="L12" s="189"/>
      <c r="M12" s="189"/>
      <c r="N12" s="189"/>
      <c r="O12" s="189"/>
      <c r="P12" s="189"/>
      <c r="Q12" s="189"/>
      <c r="R12" s="189"/>
      <c r="S12" s="189"/>
      <c r="T12" s="189"/>
    </row>
    <row r="13" spans="1:20" s="192" customFormat="1">
      <c r="A13" s="179"/>
      <c r="B13" s="175"/>
      <c r="C13" s="175"/>
      <c r="D13" s="176"/>
      <c r="E13" s="177"/>
      <c r="F13" s="177"/>
      <c r="G13" s="177"/>
      <c r="H13" s="178"/>
      <c r="I13" s="191"/>
      <c r="J13" s="190">
        <f t="shared" si="0"/>
        <v>0</v>
      </c>
      <c r="K13" s="189"/>
      <c r="L13" s="189"/>
      <c r="M13" s="189"/>
      <c r="N13" s="189"/>
      <c r="O13" s="189"/>
      <c r="P13" s="189"/>
      <c r="Q13" s="189"/>
      <c r="R13" s="189"/>
      <c r="S13" s="189"/>
      <c r="T13" s="189"/>
    </row>
    <row r="14" spans="1:20" s="192" customFormat="1">
      <c r="A14" s="179"/>
      <c r="B14" s="175"/>
      <c r="C14" s="175"/>
      <c r="D14" s="176"/>
      <c r="E14" s="177"/>
      <c r="F14" s="177"/>
      <c r="G14" s="177"/>
      <c r="H14" s="178"/>
      <c r="I14" s="191"/>
      <c r="J14" s="190">
        <f t="shared" si="0"/>
        <v>0</v>
      </c>
      <c r="K14" s="189"/>
      <c r="L14" s="189"/>
      <c r="M14" s="189"/>
      <c r="N14" s="189"/>
      <c r="O14" s="189"/>
      <c r="P14" s="189"/>
      <c r="Q14" s="189"/>
      <c r="R14" s="189"/>
      <c r="S14" s="189"/>
      <c r="T14" s="189"/>
    </row>
    <row r="15" spans="1:20" s="192" customFormat="1">
      <c r="A15" s="179"/>
      <c r="B15" s="175"/>
      <c r="C15" s="175"/>
      <c r="D15" s="176"/>
      <c r="E15" s="177"/>
      <c r="F15" s="177"/>
      <c r="G15" s="177"/>
      <c r="H15" s="178"/>
      <c r="I15" s="191"/>
      <c r="J15" s="190">
        <f t="shared" si="0"/>
        <v>0</v>
      </c>
      <c r="K15" s="189"/>
      <c r="L15" s="189"/>
      <c r="M15" s="189"/>
      <c r="N15" s="189"/>
      <c r="O15" s="189"/>
      <c r="P15" s="189"/>
      <c r="Q15" s="189"/>
      <c r="R15" s="189"/>
      <c r="S15" s="189"/>
      <c r="T15" s="189"/>
    </row>
    <row r="16" spans="1:20" s="192" customFormat="1">
      <c r="A16" s="179"/>
      <c r="B16" s="175"/>
      <c r="C16" s="175"/>
      <c r="D16" s="176"/>
      <c r="E16" s="177"/>
      <c r="F16" s="177"/>
      <c r="G16" s="177"/>
      <c r="H16" s="178"/>
      <c r="I16" s="191"/>
      <c r="J16" s="190">
        <f t="shared" si="0"/>
        <v>0</v>
      </c>
      <c r="K16" s="189"/>
      <c r="L16" s="189"/>
      <c r="M16" s="189"/>
      <c r="N16" s="189"/>
      <c r="O16" s="189"/>
      <c r="P16" s="189"/>
      <c r="Q16" s="189"/>
      <c r="R16" s="189"/>
      <c r="S16" s="189"/>
      <c r="T16" s="189"/>
    </row>
    <row r="17" spans="1:20" s="192" customFormat="1" ht="18.5" thickBot="1">
      <c r="A17" s="182"/>
      <c r="B17" s="183"/>
      <c r="C17" s="183"/>
      <c r="D17" s="184"/>
      <c r="E17" s="185"/>
      <c r="F17" s="185"/>
      <c r="G17" s="186"/>
      <c r="H17" s="188"/>
      <c r="I17" s="191"/>
      <c r="J17" s="190">
        <f t="shared" si="0"/>
        <v>0</v>
      </c>
      <c r="K17" s="189"/>
      <c r="L17" s="189"/>
      <c r="M17" s="189"/>
      <c r="N17" s="189"/>
      <c r="O17" s="189"/>
      <c r="P17" s="189"/>
      <c r="Q17" s="189"/>
      <c r="R17" s="189"/>
      <c r="S17" s="189"/>
      <c r="T17" s="189"/>
    </row>
    <row r="18" spans="1:20" ht="31" customHeight="1" thickTop="1" thickBot="1">
      <c r="A18" s="33"/>
      <c r="B18" s="34"/>
      <c r="C18" s="34"/>
      <c r="D18" s="35"/>
      <c r="E18" s="36" t="s">
        <v>65</v>
      </c>
      <c r="F18" s="166">
        <f>SUBTOTAL(109,F6:F17)</f>
        <v>2945</v>
      </c>
      <c r="G18" s="38"/>
      <c r="H18" s="167"/>
      <c r="I18" s="239"/>
      <c r="J18" s="60">
        <f>SUBTOTAL(109,J5:J17)</f>
        <v>2945</v>
      </c>
      <c r="K18" s="51">
        <f t="shared" ref="K18:T18" si="1">SUBTOTAL(109,K5:K17)</f>
        <v>181</v>
      </c>
      <c r="L18" s="51">
        <f>SUBTOTAL(109,L5:L17)</f>
        <v>2484</v>
      </c>
      <c r="M18" s="51">
        <f t="shared" si="1"/>
        <v>280</v>
      </c>
      <c r="N18" s="51">
        <f t="shared" si="1"/>
        <v>0</v>
      </c>
      <c r="O18" s="51">
        <f t="shared" si="1"/>
        <v>0</v>
      </c>
      <c r="P18" s="51">
        <f t="shared" si="1"/>
        <v>0</v>
      </c>
      <c r="Q18" s="51">
        <f t="shared" ref="Q18:S18" si="2">SUBTOTAL(109,Q5:Q17)</f>
        <v>0</v>
      </c>
      <c r="R18" s="51">
        <f t="shared" si="2"/>
        <v>0</v>
      </c>
      <c r="S18" s="51">
        <f t="shared" si="2"/>
        <v>0</v>
      </c>
      <c r="T18" s="51">
        <f t="shared" si="1"/>
        <v>0</v>
      </c>
    </row>
    <row r="19" spans="1:20" ht="28.5" customHeight="1">
      <c r="A19"/>
      <c r="F19" s="168"/>
      <c r="G19" s="13"/>
      <c r="H19" s="13"/>
      <c r="I19" s="3"/>
    </row>
    <row r="20" spans="1:20" ht="31.5" customHeight="1">
      <c r="A20" s="16" t="s">
        <v>67</v>
      </c>
      <c r="J20" s="62"/>
      <c r="K20" s="49" t="s">
        <v>68</v>
      </c>
    </row>
  </sheetData>
  <sheetProtection algorithmName="SHA-512" hashValue="0WBAMgDPhaSFEhPIzxUnXhpJTkP9wmqhS2OCK0QHwxIpZr9tXPr2SveR+e1XsvmavIUAe3O63T7MyhfJY8LxOg==" saltValue="/wReQJUUao0IxBWHNxZUkg==" spinCount="100000" sheet="1" objects="1" scenarios="1" formatRows="0" insertRows="0" deleteRows="0"/>
  <mergeCells count="1">
    <mergeCell ref="H3:R3"/>
  </mergeCells>
  <phoneticPr fontId="2"/>
  <dataValidations count="2">
    <dataValidation type="list" operator="greaterThanOrEqual" allowBlank="1" showInputMessage="1" showErrorMessage="1" sqref="G6:G17" xr:uid="{569DC1BB-B8F0-4324-8887-219CF574F1C0}">
      <formula1>"税込,税抜"</formula1>
    </dataValidation>
    <dataValidation type="whole" operator="greaterThanOrEqual" allowBlank="1" showInputMessage="1" showErrorMessage="1" sqref="G5 E5:F17 K5:T17 D6:D17" xr:uid="{0CBC7E89-5440-4997-B349-0012E5DC7091}">
      <formula1>0</formula1>
    </dataValidation>
  </dataValidations>
  <pageMargins left="0.7" right="0.7" top="0.75" bottom="0.75" header="0.3" footer="0.3"/>
  <pageSetup paperSize="9" scale="49" orientation="portrait" r:id="rId1"/>
  <colBreaks count="1" manualBreakCount="1">
    <brk id="9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C9C1B-07C2-48EF-9EE2-2BE1988F3017}">
  <dimension ref="A2:T20"/>
  <sheetViews>
    <sheetView view="pageBreakPreview" zoomScale="60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6" sqref="C6:C17"/>
    </sheetView>
  </sheetViews>
  <sheetFormatPr defaultRowHeight="18"/>
  <cols>
    <col min="1" max="1" width="20.83203125" style="3" customWidth="1"/>
    <col min="2" max="2" width="22.08203125" style="3" customWidth="1"/>
    <col min="3" max="3" width="8.58203125" style="20"/>
    <col min="4" max="4" width="14" style="21" bestFit="1" customWidth="1"/>
    <col min="5" max="5" width="15.08203125" style="21" customWidth="1"/>
    <col min="6" max="6" width="11.75" style="3" customWidth="1"/>
    <col min="7" max="7" width="17.5" style="3" customWidth="1"/>
    <col min="8" max="18" width="12.83203125" customWidth="1"/>
    <col min="19" max="20" width="13.1640625" customWidth="1"/>
  </cols>
  <sheetData>
    <row r="2" spans="1:20" ht="24" customHeight="1">
      <c r="A2" s="58" t="s">
        <v>126</v>
      </c>
    </row>
    <row r="3" spans="1:20" ht="23" thickBot="1">
      <c r="A3" s="58" t="s">
        <v>127</v>
      </c>
      <c r="H3" s="298" t="s">
        <v>6</v>
      </c>
      <c r="I3" s="298"/>
      <c r="J3" s="298"/>
      <c r="K3" s="298"/>
      <c r="L3" s="298"/>
      <c r="M3" s="298"/>
      <c r="N3" s="298"/>
      <c r="O3" s="298"/>
      <c r="P3" s="298"/>
      <c r="Q3" s="298"/>
      <c r="R3" s="298"/>
    </row>
    <row r="4" spans="1:20" s="18" customFormat="1" ht="41.5" customHeight="1" thickBot="1">
      <c r="A4" s="22" t="s">
        <v>128</v>
      </c>
      <c r="B4" s="23" t="s">
        <v>129</v>
      </c>
      <c r="C4" s="23" t="s">
        <v>53</v>
      </c>
      <c r="D4" s="24" t="s">
        <v>195</v>
      </c>
      <c r="E4" s="236" t="s">
        <v>196</v>
      </c>
      <c r="F4" s="236" t="s">
        <v>193</v>
      </c>
      <c r="G4" s="23" t="s">
        <v>54</v>
      </c>
      <c r="H4" s="25" t="s">
        <v>55</v>
      </c>
      <c r="I4" s="20"/>
      <c r="J4" s="53" t="s">
        <v>183</v>
      </c>
      <c r="K4" s="285">
        <f>'a.総表（記載例あり）'!P7</f>
        <v>2025</v>
      </c>
      <c r="L4" s="285">
        <f>'a.総表（記載例あり）'!Q7</f>
        <v>2026</v>
      </c>
      <c r="M4" s="285">
        <f>'a.総表（記載例あり）'!R7</f>
        <v>2027</v>
      </c>
      <c r="N4" s="285">
        <f>'a.総表（記載例あり）'!S7</f>
        <v>2028</v>
      </c>
      <c r="O4" s="285">
        <f>'a.総表（記載例あり）'!T7</f>
        <v>2029</v>
      </c>
      <c r="P4" s="285">
        <f>'a.総表（記載例あり）'!U7</f>
        <v>2030</v>
      </c>
      <c r="Q4" s="285">
        <f>'a.総表（記載例あり）'!V7</f>
        <v>2031</v>
      </c>
      <c r="R4" s="285">
        <f>'a.総表（記載例あり）'!W7</f>
        <v>2032</v>
      </c>
      <c r="S4" s="285">
        <f>'a.総表（記載例あり）'!X7</f>
        <v>2033</v>
      </c>
      <c r="T4" s="285">
        <f>'a.総表（記載例あり）'!Y7</f>
        <v>2034</v>
      </c>
    </row>
    <row r="5" spans="1:20" ht="32.5" customHeight="1">
      <c r="A5" s="233"/>
      <c r="B5" s="26"/>
      <c r="C5" s="23"/>
      <c r="D5" s="234"/>
      <c r="E5" s="234"/>
      <c r="F5" s="234"/>
      <c r="G5" s="26"/>
      <c r="H5" s="28"/>
      <c r="I5" s="3"/>
      <c r="J5" s="54"/>
      <c r="K5" s="235"/>
      <c r="L5" s="235"/>
      <c r="M5" s="235"/>
      <c r="N5" s="235"/>
      <c r="O5" s="235"/>
      <c r="P5" s="235"/>
      <c r="Q5" s="235"/>
      <c r="R5" s="235"/>
      <c r="S5" s="235"/>
      <c r="T5" s="235"/>
    </row>
    <row r="6" spans="1:20" s="192" customFormat="1" ht="102.5" customHeight="1">
      <c r="A6" s="174" t="s">
        <v>130</v>
      </c>
      <c r="B6" s="175" t="s">
        <v>131</v>
      </c>
      <c r="C6" s="176">
        <v>3</v>
      </c>
      <c r="D6" s="177">
        <v>8592</v>
      </c>
      <c r="E6" s="177">
        <v>25776</v>
      </c>
      <c r="F6" s="177"/>
      <c r="G6" s="176" t="s">
        <v>132</v>
      </c>
      <c r="H6" s="178" t="s">
        <v>133</v>
      </c>
      <c r="I6" s="191"/>
      <c r="J6" s="190">
        <f t="shared" ref="J6:J17" si="0">SUM(K6:T6)</f>
        <v>25776</v>
      </c>
      <c r="K6" s="189">
        <v>8592</v>
      </c>
      <c r="L6" s="189">
        <v>8592</v>
      </c>
      <c r="M6" s="189">
        <v>8592</v>
      </c>
      <c r="N6" s="189"/>
      <c r="O6" s="189"/>
      <c r="P6" s="189"/>
      <c r="Q6" s="189"/>
      <c r="R6" s="189"/>
      <c r="S6" s="189"/>
      <c r="T6" s="189"/>
    </row>
    <row r="7" spans="1:20" s="192" customFormat="1">
      <c r="A7" s="179"/>
      <c r="B7" s="175"/>
      <c r="C7" s="176"/>
      <c r="D7" s="177"/>
      <c r="E7" s="177"/>
      <c r="F7" s="177"/>
      <c r="G7" s="175"/>
      <c r="H7" s="178"/>
      <c r="I7" s="191"/>
      <c r="J7" s="190">
        <f t="shared" si="0"/>
        <v>0</v>
      </c>
      <c r="K7" s="189"/>
      <c r="L7" s="189"/>
      <c r="M7" s="189"/>
      <c r="N7" s="189"/>
      <c r="O7" s="189"/>
      <c r="P7" s="189"/>
      <c r="Q7" s="189"/>
      <c r="R7" s="189"/>
      <c r="S7" s="189"/>
      <c r="T7" s="189"/>
    </row>
    <row r="8" spans="1:20" s="192" customFormat="1">
      <c r="A8" s="179"/>
      <c r="B8" s="175"/>
      <c r="C8" s="176"/>
      <c r="D8" s="177"/>
      <c r="E8" s="177"/>
      <c r="F8" s="177"/>
      <c r="G8" s="175"/>
      <c r="H8" s="178"/>
      <c r="I8" s="191"/>
      <c r="J8" s="190">
        <f t="shared" si="0"/>
        <v>0</v>
      </c>
      <c r="K8" s="189"/>
      <c r="L8" s="189"/>
      <c r="M8" s="189"/>
      <c r="N8" s="189"/>
      <c r="O8" s="189"/>
      <c r="P8" s="189"/>
      <c r="Q8" s="189"/>
      <c r="R8" s="189"/>
      <c r="S8" s="189"/>
      <c r="T8" s="189"/>
    </row>
    <row r="9" spans="1:20" s="192" customFormat="1">
      <c r="A9" s="179"/>
      <c r="B9" s="175"/>
      <c r="C9" s="176"/>
      <c r="D9" s="177"/>
      <c r="E9" s="177"/>
      <c r="F9" s="177"/>
      <c r="G9" s="175"/>
      <c r="H9" s="178"/>
      <c r="I9" s="191"/>
      <c r="J9" s="190">
        <f t="shared" si="0"/>
        <v>0</v>
      </c>
      <c r="K9" s="189"/>
      <c r="L9" s="189"/>
      <c r="M9" s="189"/>
      <c r="N9" s="189"/>
      <c r="O9" s="189"/>
      <c r="P9" s="189"/>
      <c r="Q9" s="189"/>
      <c r="R9" s="189"/>
      <c r="S9" s="189"/>
      <c r="T9" s="189"/>
    </row>
    <row r="10" spans="1:20" s="192" customFormat="1">
      <c r="A10" s="179"/>
      <c r="B10" s="175"/>
      <c r="C10" s="176"/>
      <c r="D10" s="177"/>
      <c r="E10" s="177"/>
      <c r="F10" s="177"/>
      <c r="G10" s="175"/>
      <c r="H10" s="178"/>
      <c r="I10" s="191"/>
      <c r="J10" s="190">
        <f t="shared" si="0"/>
        <v>0</v>
      </c>
      <c r="K10" s="189"/>
      <c r="L10" s="189"/>
      <c r="M10" s="189"/>
      <c r="N10" s="189"/>
      <c r="O10" s="189"/>
      <c r="P10" s="189"/>
      <c r="Q10" s="189"/>
      <c r="R10" s="189"/>
      <c r="S10" s="189"/>
      <c r="T10" s="189"/>
    </row>
    <row r="11" spans="1:20" s="192" customFormat="1" ht="21.65" customHeight="1">
      <c r="A11" s="179"/>
      <c r="B11" s="175"/>
      <c r="C11" s="176"/>
      <c r="D11" s="177"/>
      <c r="E11" s="177"/>
      <c r="F11" s="177"/>
      <c r="G11" s="175"/>
      <c r="H11" s="178"/>
      <c r="I11" s="191"/>
      <c r="J11" s="190">
        <f t="shared" si="0"/>
        <v>0</v>
      </c>
      <c r="K11" s="189"/>
      <c r="L11" s="189"/>
      <c r="M11" s="189"/>
      <c r="N11" s="189"/>
      <c r="O11" s="189"/>
      <c r="P11" s="189"/>
      <c r="Q11" s="189"/>
      <c r="R11" s="189"/>
      <c r="S11" s="189"/>
      <c r="T11" s="189"/>
    </row>
    <row r="12" spans="1:20" s="192" customFormat="1">
      <c r="A12" s="174"/>
      <c r="B12" s="175"/>
      <c r="C12" s="176"/>
      <c r="D12" s="177"/>
      <c r="E12" s="177"/>
      <c r="F12" s="177"/>
      <c r="G12" s="176"/>
      <c r="H12" s="178"/>
      <c r="I12" s="191"/>
      <c r="J12" s="190">
        <f t="shared" si="0"/>
        <v>0</v>
      </c>
      <c r="K12" s="189"/>
      <c r="L12" s="189"/>
      <c r="M12" s="189"/>
      <c r="N12" s="189"/>
      <c r="O12" s="189"/>
      <c r="P12" s="189"/>
      <c r="Q12" s="189"/>
      <c r="R12" s="189"/>
      <c r="S12" s="189"/>
      <c r="T12" s="189"/>
    </row>
    <row r="13" spans="1:20" s="192" customFormat="1">
      <c r="A13" s="179"/>
      <c r="B13" s="175"/>
      <c r="C13" s="176"/>
      <c r="D13" s="177"/>
      <c r="E13" s="177"/>
      <c r="F13" s="177"/>
      <c r="G13" s="175"/>
      <c r="H13" s="178"/>
      <c r="I13" s="191"/>
      <c r="J13" s="190">
        <f t="shared" si="0"/>
        <v>0</v>
      </c>
      <c r="K13" s="189"/>
      <c r="L13" s="189"/>
      <c r="M13" s="189"/>
      <c r="N13" s="189"/>
      <c r="O13" s="189"/>
      <c r="P13" s="189"/>
      <c r="Q13" s="189"/>
      <c r="R13" s="189"/>
      <c r="S13" s="189"/>
      <c r="T13" s="189"/>
    </row>
    <row r="14" spans="1:20" s="192" customFormat="1">
      <c r="A14" s="179"/>
      <c r="B14" s="175"/>
      <c r="C14" s="176"/>
      <c r="D14" s="177"/>
      <c r="E14" s="177"/>
      <c r="F14" s="177"/>
      <c r="G14" s="175"/>
      <c r="H14" s="178"/>
      <c r="I14" s="191"/>
      <c r="J14" s="190">
        <f t="shared" si="0"/>
        <v>0</v>
      </c>
      <c r="K14" s="189"/>
      <c r="L14" s="189"/>
      <c r="M14" s="189"/>
      <c r="N14" s="189"/>
      <c r="O14" s="189"/>
      <c r="P14" s="189"/>
      <c r="Q14" s="189"/>
      <c r="R14" s="189"/>
      <c r="S14" s="189"/>
      <c r="T14" s="189"/>
    </row>
    <row r="15" spans="1:20" s="192" customFormat="1">
      <c r="A15" s="179"/>
      <c r="B15" s="175"/>
      <c r="C15" s="176"/>
      <c r="D15" s="177"/>
      <c r="E15" s="177"/>
      <c r="F15" s="177"/>
      <c r="G15" s="175"/>
      <c r="H15" s="178"/>
      <c r="I15" s="191"/>
      <c r="J15" s="190">
        <f t="shared" si="0"/>
        <v>0</v>
      </c>
      <c r="K15" s="189"/>
      <c r="L15" s="189"/>
      <c r="M15" s="189"/>
      <c r="N15" s="189"/>
      <c r="O15" s="189"/>
      <c r="P15" s="189"/>
      <c r="Q15" s="189"/>
      <c r="R15" s="189"/>
      <c r="S15" s="189"/>
      <c r="T15" s="189"/>
    </row>
    <row r="16" spans="1:20" s="192" customFormat="1">
      <c r="A16" s="179"/>
      <c r="B16" s="175"/>
      <c r="C16" s="176"/>
      <c r="D16" s="177"/>
      <c r="E16" s="177"/>
      <c r="F16" s="177"/>
      <c r="G16" s="175"/>
      <c r="H16" s="178"/>
      <c r="I16" s="191"/>
      <c r="J16" s="190">
        <f t="shared" si="0"/>
        <v>0</v>
      </c>
      <c r="K16" s="189"/>
      <c r="L16" s="189"/>
      <c r="M16" s="189"/>
      <c r="N16" s="189"/>
      <c r="O16" s="189"/>
      <c r="P16" s="189"/>
      <c r="Q16" s="189"/>
      <c r="R16" s="189"/>
      <c r="S16" s="189"/>
      <c r="T16" s="189"/>
    </row>
    <row r="17" spans="1:20" s="192" customFormat="1" ht="18.5" thickBot="1">
      <c r="A17" s="182"/>
      <c r="B17" s="183"/>
      <c r="C17" s="184"/>
      <c r="D17" s="185"/>
      <c r="E17" s="185"/>
      <c r="F17" s="186"/>
      <c r="G17" s="187"/>
      <c r="H17" s="188"/>
      <c r="I17" s="191"/>
      <c r="J17" s="190">
        <f t="shared" si="0"/>
        <v>0</v>
      </c>
      <c r="K17" s="189"/>
      <c r="L17" s="189"/>
      <c r="M17" s="189"/>
      <c r="N17" s="189"/>
      <c r="O17" s="189"/>
      <c r="P17" s="189"/>
      <c r="Q17" s="189"/>
      <c r="R17" s="189"/>
      <c r="S17" s="189"/>
      <c r="T17" s="189"/>
    </row>
    <row r="18" spans="1:20" ht="31" customHeight="1" thickTop="1" thickBot="1">
      <c r="A18" s="33"/>
      <c r="B18" s="34"/>
      <c r="C18" s="35"/>
      <c r="D18" s="36" t="s">
        <v>65</v>
      </c>
      <c r="E18" s="55">
        <f>SUBTOTAL(109,E6:E17)</f>
        <v>25776</v>
      </c>
      <c r="F18" s="38"/>
      <c r="G18" s="39"/>
      <c r="H18" s="37"/>
      <c r="I18" s="52"/>
      <c r="J18" s="60">
        <f t="shared" ref="J18:T18" si="1">SUBTOTAL(109,J5:J17)</f>
        <v>25776</v>
      </c>
      <c r="K18" s="51">
        <f t="shared" si="1"/>
        <v>8592</v>
      </c>
      <c r="L18" s="51">
        <f t="shared" si="1"/>
        <v>8592</v>
      </c>
      <c r="M18" s="51">
        <f t="shared" si="1"/>
        <v>8592</v>
      </c>
      <c r="N18" s="51">
        <f t="shared" si="1"/>
        <v>0</v>
      </c>
      <c r="O18" s="51">
        <f t="shared" si="1"/>
        <v>0</v>
      </c>
      <c r="P18" s="51">
        <f t="shared" si="1"/>
        <v>0</v>
      </c>
      <c r="Q18" s="51">
        <f t="shared" ref="Q18:S18" si="2">SUBTOTAL(109,Q5:Q17)</f>
        <v>0</v>
      </c>
      <c r="R18" s="51">
        <f t="shared" si="2"/>
        <v>0</v>
      </c>
      <c r="S18" s="51">
        <f t="shared" si="2"/>
        <v>0</v>
      </c>
      <c r="T18" s="51">
        <f t="shared" si="1"/>
        <v>0</v>
      </c>
    </row>
    <row r="19" spans="1:20" ht="28.5" customHeight="1">
      <c r="A19"/>
    </row>
    <row r="20" spans="1:20" ht="31.5" customHeight="1">
      <c r="A20" s="16" t="s">
        <v>67</v>
      </c>
      <c r="J20" s="62"/>
      <c r="K20" s="49" t="s">
        <v>68</v>
      </c>
    </row>
  </sheetData>
  <sheetProtection algorithmName="SHA-512" hashValue="d+bt8mHJmktkmwNhUR+iOhvPw/wkgpL+lfmpxcCCmVPJGm4tDoR/tquzO6yKCrtEeY8W1ZGQcKQBYWGFXKvvlQ==" saltValue="GeNB+bmyZEqnD1EwaBwClw==" spinCount="100000" sheet="1" formatRows="0" insertRows="0" deleteRows="0"/>
  <mergeCells count="1">
    <mergeCell ref="H3:R3"/>
  </mergeCells>
  <phoneticPr fontId="2"/>
  <dataValidations count="2">
    <dataValidation type="list" operator="greaterThanOrEqual" allowBlank="1" showInputMessage="1" showErrorMessage="1" sqref="F6:F17" xr:uid="{2E05C144-3E62-4CDA-ADB2-C88260F1CA0D}">
      <formula1>"税込,税抜"</formula1>
    </dataValidation>
    <dataValidation type="whole" operator="greaterThanOrEqual" allowBlank="1" showInputMessage="1" showErrorMessage="1" sqref="F5 D5:E17 K5:T17 C6:C17" xr:uid="{2D21F1BD-9636-4244-8944-A51F194E13CC}">
      <formula1>0</formula1>
    </dataValidation>
  </dataValidations>
  <pageMargins left="0.7" right="0.7" top="0.75" bottom="0.75" header="0.3" footer="0.3"/>
  <pageSetup paperSize="9" scale="53" orientation="portrait" r:id="rId1"/>
  <colBreaks count="1" manualBreakCount="1">
    <brk id="9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C3A96-7F9C-4296-8A6F-F3F498F451C9}">
  <dimension ref="A2:T20"/>
  <sheetViews>
    <sheetView view="pageBreakPreview" zoomScale="60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6" sqref="E6"/>
    </sheetView>
  </sheetViews>
  <sheetFormatPr defaultRowHeight="18"/>
  <cols>
    <col min="1" max="1" width="23.58203125" style="3" customWidth="1"/>
    <col min="2" max="2" width="22.08203125" style="3" customWidth="1"/>
    <col min="3" max="3" width="8.58203125" style="20"/>
    <col min="4" max="4" width="11.58203125" style="21" customWidth="1"/>
    <col min="5" max="5" width="14.83203125" style="21" customWidth="1"/>
    <col min="6" max="6" width="12.1640625" style="3" customWidth="1"/>
    <col min="7" max="7" width="22.83203125" style="3" customWidth="1"/>
    <col min="8" max="8" width="13.08203125" style="40" customWidth="1"/>
    <col min="10" max="18" width="13.58203125" customWidth="1"/>
    <col min="19" max="20" width="13.33203125" customWidth="1"/>
  </cols>
  <sheetData>
    <row r="2" spans="1:20" ht="25.5" customHeight="1">
      <c r="A2" s="58" t="s">
        <v>126</v>
      </c>
      <c r="H2" s="61"/>
    </row>
    <row r="3" spans="1:20" ht="23" thickBot="1">
      <c r="A3" s="58" t="s">
        <v>134</v>
      </c>
      <c r="H3" s="59"/>
      <c r="J3" s="298"/>
      <c r="K3" s="298"/>
      <c r="L3" s="298"/>
      <c r="M3" s="298"/>
      <c r="N3" s="298"/>
      <c r="O3" s="298"/>
      <c r="P3" s="298"/>
      <c r="Q3" s="298"/>
      <c r="R3" s="298"/>
    </row>
    <row r="4" spans="1:20" s="18" customFormat="1" ht="44" customHeight="1" thickBot="1">
      <c r="A4" s="22" t="s">
        <v>128</v>
      </c>
      <c r="B4" s="23" t="s">
        <v>129</v>
      </c>
      <c r="C4" s="23" t="s">
        <v>53</v>
      </c>
      <c r="D4" s="24" t="s">
        <v>195</v>
      </c>
      <c r="E4" s="236" t="s">
        <v>196</v>
      </c>
      <c r="F4" s="236" t="s">
        <v>193</v>
      </c>
      <c r="G4" s="23" t="s">
        <v>54</v>
      </c>
      <c r="H4" s="25" t="s">
        <v>55</v>
      </c>
      <c r="I4" s="20"/>
      <c r="J4" s="53" t="s">
        <v>183</v>
      </c>
      <c r="K4" s="285">
        <f>'a.総表（記載例あり）'!P7</f>
        <v>2025</v>
      </c>
      <c r="L4" s="285">
        <f>'a.総表（記載例あり）'!Q7</f>
        <v>2026</v>
      </c>
      <c r="M4" s="285">
        <f>'a.総表（記載例あり）'!R7</f>
        <v>2027</v>
      </c>
      <c r="N4" s="285">
        <f>'a.総表（記載例あり）'!S7</f>
        <v>2028</v>
      </c>
      <c r="O4" s="285">
        <f>'a.総表（記載例あり）'!T7</f>
        <v>2029</v>
      </c>
      <c r="P4" s="285">
        <f>'a.総表（記載例あり）'!U7</f>
        <v>2030</v>
      </c>
      <c r="Q4" s="285">
        <f>'a.総表（記載例あり）'!V7</f>
        <v>2031</v>
      </c>
      <c r="R4" s="285">
        <f>'a.総表（記載例あり）'!W7</f>
        <v>2032</v>
      </c>
      <c r="S4" s="285">
        <f>'a.総表（記載例あり）'!X7</f>
        <v>2033</v>
      </c>
      <c r="T4" s="285">
        <f>'a.総表（記載例あり）'!Y7</f>
        <v>2034</v>
      </c>
    </row>
    <row r="5" spans="1:20">
      <c r="A5" s="233"/>
      <c r="B5" s="26"/>
      <c r="C5" s="23"/>
      <c r="D5" s="234"/>
      <c r="E5" s="234"/>
      <c r="F5" s="234"/>
      <c r="G5" s="26"/>
      <c r="H5" s="28"/>
      <c r="I5" s="3"/>
      <c r="J5" s="54"/>
      <c r="K5" s="235"/>
      <c r="L5" s="235"/>
      <c r="M5" s="235"/>
      <c r="N5" s="235"/>
      <c r="O5" s="235"/>
      <c r="P5" s="235"/>
      <c r="Q5" s="235"/>
      <c r="R5" s="235"/>
      <c r="S5" s="235"/>
      <c r="T5" s="235"/>
    </row>
    <row r="6" spans="1:20" s="192" customFormat="1" ht="36">
      <c r="A6" s="174" t="s">
        <v>135</v>
      </c>
      <c r="B6" s="175" t="s">
        <v>136</v>
      </c>
      <c r="C6" s="176">
        <v>14</v>
      </c>
      <c r="D6" s="177">
        <v>18</v>
      </c>
      <c r="E6" s="177">
        <v>250</v>
      </c>
      <c r="F6" s="177"/>
      <c r="G6" s="176" t="s">
        <v>137</v>
      </c>
      <c r="H6" s="178"/>
      <c r="I6" s="191"/>
      <c r="J6" s="190">
        <f t="shared" ref="J6:J17" si="0">SUM(K6:T6)</f>
        <v>250</v>
      </c>
      <c r="K6" s="189">
        <v>36</v>
      </c>
      <c r="L6" s="189">
        <v>107</v>
      </c>
      <c r="M6" s="189">
        <v>107</v>
      </c>
      <c r="N6" s="189"/>
      <c r="O6" s="189"/>
      <c r="P6" s="189"/>
      <c r="Q6" s="189"/>
      <c r="R6" s="189"/>
      <c r="S6" s="189"/>
      <c r="T6" s="189"/>
    </row>
    <row r="7" spans="1:20" s="192" customFormat="1">
      <c r="A7" s="179"/>
      <c r="B7" s="175"/>
      <c r="C7" s="176"/>
      <c r="D7" s="177"/>
      <c r="E7" s="177"/>
      <c r="F7" s="177"/>
      <c r="G7" s="175"/>
      <c r="H7" s="178"/>
      <c r="I7" s="191"/>
      <c r="J7" s="190">
        <f t="shared" si="0"/>
        <v>0</v>
      </c>
      <c r="K7" s="189"/>
      <c r="L7" s="189"/>
      <c r="M7" s="189"/>
      <c r="N7" s="189"/>
      <c r="O7" s="189"/>
      <c r="P7" s="189"/>
      <c r="Q7" s="189"/>
      <c r="R7" s="189"/>
      <c r="S7" s="189"/>
      <c r="T7" s="189"/>
    </row>
    <row r="8" spans="1:20" s="192" customFormat="1">
      <c r="A8" s="179"/>
      <c r="B8" s="175"/>
      <c r="C8" s="176"/>
      <c r="D8" s="177"/>
      <c r="E8" s="177"/>
      <c r="F8" s="177"/>
      <c r="G8" s="175"/>
      <c r="H8" s="178"/>
      <c r="I8" s="191"/>
      <c r="J8" s="190">
        <f t="shared" si="0"/>
        <v>0</v>
      </c>
      <c r="K8" s="189"/>
      <c r="L8" s="189"/>
      <c r="M8" s="189"/>
      <c r="N8" s="189"/>
      <c r="O8" s="189"/>
      <c r="P8" s="189"/>
      <c r="Q8" s="189"/>
      <c r="R8" s="189"/>
      <c r="S8" s="189"/>
      <c r="T8" s="189"/>
    </row>
    <row r="9" spans="1:20" s="192" customFormat="1">
      <c r="A9" s="179"/>
      <c r="B9" s="175"/>
      <c r="C9" s="176"/>
      <c r="D9" s="177"/>
      <c r="E9" s="177"/>
      <c r="F9" s="177"/>
      <c r="G9" s="175"/>
      <c r="H9" s="178"/>
      <c r="I9" s="191"/>
      <c r="J9" s="190">
        <f t="shared" si="0"/>
        <v>0</v>
      </c>
      <c r="K9" s="189"/>
      <c r="L9" s="189"/>
      <c r="M9" s="189"/>
      <c r="N9" s="189"/>
      <c r="O9" s="189"/>
      <c r="P9" s="189"/>
      <c r="Q9" s="189"/>
      <c r="R9" s="189"/>
      <c r="S9" s="189"/>
      <c r="T9" s="189"/>
    </row>
    <row r="10" spans="1:20" s="192" customFormat="1">
      <c r="A10" s="179"/>
      <c r="B10" s="175"/>
      <c r="C10" s="176"/>
      <c r="D10" s="177"/>
      <c r="E10" s="177"/>
      <c r="F10" s="177"/>
      <c r="G10" s="175"/>
      <c r="H10" s="178"/>
      <c r="I10" s="191"/>
      <c r="J10" s="190">
        <f t="shared" si="0"/>
        <v>0</v>
      </c>
      <c r="K10" s="189"/>
      <c r="L10" s="189"/>
      <c r="M10" s="189"/>
      <c r="N10" s="189"/>
      <c r="O10" s="189"/>
      <c r="P10" s="189"/>
      <c r="Q10" s="189"/>
      <c r="R10" s="189"/>
      <c r="S10" s="189"/>
      <c r="T10" s="189"/>
    </row>
    <row r="11" spans="1:20" s="192" customFormat="1" ht="21.65" customHeight="1">
      <c r="A11" s="179"/>
      <c r="B11" s="175"/>
      <c r="C11" s="176"/>
      <c r="D11" s="177"/>
      <c r="E11" s="177"/>
      <c r="F11" s="177"/>
      <c r="G11" s="175"/>
      <c r="H11" s="178"/>
      <c r="I11" s="191"/>
      <c r="J11" s="190">
        <f t="shared" si="0"/>
        <v>0</v>
      </c>
      <c r="K11" s="189"/>
      <c r="L11" s="189"/>
      <c r="M11" s="189"/>
      <c r="N11" s="189"/>
      <c r="O11" s="189"/>
      <c r="P11" s="189"/>
      <c r="Q11" s="189"/>
      <c r="R11" s="189"/>
      <c r="S11" s="189"/>
      <c r="T11" s="189"/>
    </row>
    <row r="12" spans="1:20" s="192" customFormat="1">
      <c r="A12" s="174"/>
      <c r="B12" s="175"/>
      <c r="C12" s="176"/>
      <c r="D12" s="177"/>
      <c r="E12" s="177"/>
      <c r="F12" s="177"/>
      <c r="G12" s="176"/>
      <c r="H12" s="178"/>
      <c r="I12" s="191"/>
      <c r="J12" s="190">
        <f t="shared" si="0"/>
        <v>0</v>
      </c>
      <c r="K12" s="189"/>
      <c r="L12" s="189"/>
      <c r="M12" s="189"/>
      <c r="N12" s="189"/>
      <c r="O12" s="189"/>
      <c r="P12" s="189"/>
      <c r="Q12" s="189"/>
      <c r="R12" s="189"/>
      <c r="S12" s="189"/>
      <c r="T12" s="189"/>
    </row>
    <row r="13" spans="1:20" s="192" customFormat="1">
      <c r="A13" s="179"/>
      <c r="B13" s="175"/>
      <c r="C13" s="176"/>
      <c r="D13" s="177"/>
      <c r="E13" s="177"/>
      <c r="F13" s="177"/>
      <c r="G13" s="175"/>
      <c r="H13" s="178"/>
      <c r="I13" s="191"/>
      <c r="J13" s="190">
        <f t="shared" si="0"/>
        <v>0</v>
      </c>
      <c r="K13" s="189"/>
      <c r="L13" s="189"/>
      <c r="M13" s="189"/>
      <c r="N13" s="189"/>
      <c r="O13" s="189"/>
      <c r="P13" s="189"/>
      <c r="Q13" s="189"/>
      <c r="R13" s="189"/>
      <c r="S13" s="189"/>
      <c r="T13" s="189"/>
    </row>
    <row r="14" spans="1:20" s="192" customFormat="1">
      <c r="A14" s="179"/>
      <c r="B14" s="175"/>
      <c r="C14" s="176"/>
      <c r="D14" s="177"/>
      <c r="E14" s="177"/>
      <c r="F14" s="177"/>
      <c r="G14" s="175"/>
      <c r="H14" s="178"/>
      <c r="I14" s="191"/>
      <c r="J14" s="190">
        <f t="shared" si="0"/>
        <v>0</v>
      </c>
      <c r="K14" s="189"/>
      <c r="L14" s="189"/>
      <c r="M14" s="189"/>
      <c r="N14" s="189"/>
      <c r="O14" s="189"/>
      <c r="P14" s="189"/>
      <c r="Q14" s="189"/>
      <c r="R14" s="189"/>
      <c r="S14" s="189"/>
      <c r="T14" s="189"/>
    </row>
    <row r="15" spans="1:20" s="192" customFormat="1">
      <c r="A15" s="179"/>
      <c r="B15" s="175"/>
      <c r="C15" s="176"/>
      <c r="D15" s="177"/>
      <c r="E15" s="177"/>
      <c r="F15" s="177"/>
      <c r="G15" s="175"/>
      <c r="H15" s="178"/>
      <c r="I15" s="191"/>
      <c r="J15" s="190">
        <f t="shared" si="0"/>
        <v>0</v>
      </c>
      <c r="K15" s="189"/>
      <c r="L15" s="189"/>
      <c r="M15" s="189"/>
      <c r="N15" s="189"/>
      <c r="O15" s="189"/>
      <c r="P15" s="189"/>
      <c r="Q15" s="189"/>
      <c r="R15" s="189"/>
      <c r="S15" s="189"/>
      <c r="T15" s="189"/>
    </row>
    <row r="16" spans="1:20" s="192" customFormat="1">
      <c r="A16" s="179"/>
      <c r="B16" s="175"/>
      <c r="C16" s="176"/>
      <c r="D16" s="177"/>
      <c r="E16" s="177"/>
      <c r="F16" s="177"/>
      <c r="G16" s="175"/>
      <c r="H16" s="178"/>
      <c r="I16" s="191"/>
      <c r="J16" s="190">
        <f t="shared" si="0"/>
        <v>0</v>
      </c>
      <c r="K16" s="189"/>
      <c r="L16" s="189"/>
      <c r="M16" s="189"/>
      <c r="N16" s="189"/>
      <c r="O16" s="189"/>
      <c r="P16" s="189"/>
      <c r="Q16" s="189"/>
      <c r="R16" s="189"/>
      <c r="S16" s="189"/>
      <c r="T16" s="189"/>
    </row>
    <row r="17" spans="1:20" s="192" customFormat="1" ht="18.5" thickBot="1">
      <c r="A17" s="182"/>
      <c r="B17" s="183"/>
      <c r="C17" s="184"/>
      <c r="D17" s="185"/>
      <c r="E17" s="185"/>
      <c r="F17" s="186"/>
      <c r="G17" s="187"/>
      <c r="H17" s="188"/>
      <c r="I17" s="191"/>
      <c r="J17" s="190">
        <f t="shared" si="0"/>
        <v>0</v>
      </c>
      <c r="K17" s="189"/>
      <c r="L17" s="189"/>
      <c r="M17" s="189"/>
      <c r="N17" s="189"/>
      <c r="O17" s="189"/>
      <c r="P17" s="189"/>
      <c r="Q17" s="189"/>
      <c r="R17" s="189"/>
      <c r="S17" s="189"/>
      <c r="T17" s="189"/>
    </row>
    <row r="18" spans="1:20" ht="31" customHeight="1" thickTop="1" thickBot="1">
      <c r="A18" s="33"/>
      <c r="B18" s="34"/>
      <c r="C18" s="35"/>
      <c r="D18" s="36" t="s">
        <v>65</v>
      </c>
      <c r="E18" s="55">
        <f>SUBTOTAL(109,E6:E17)</f>
        <v>250</v>
      </c>
      <c r="F18" s="38"/>
      <c r="G18" s="39"/>
      <c r="H18" s="37"/>
      <c r="I18" s="52"/>
      <c r="J18" s="60">
        <f t="shared" ref="J18:T18" si="1">SUBTOTAL(109,J5:J17)</f>
        <v>250</v>
      </c>
      <c r="K18" s="51">
        <f t="shared" si="1"/>
        <v>36</v>
      </c>
      <c r="L18" s="51">
        <f t="shared" si="1"/>
        <v>107</v>
      </c>
      <c r="M18" s="51">
        <f t="shared" si="1"/>
        <v>107</v>
      </c>
      <c r="N18" s="51">
        <f t="shared" si="1"/>
        <v>0</v>
      </c>
      <c r="O18" s="51">
        <f t="shared" si="1"/>
        <v>0</v>
      </c>
      <c r="P18" s="51">
        <f t="shared" si="1"/>
        <v>0</v>
      </c>
      <c r="Q18" s="51">
        <f t="shared" ref="Q18:S18" si="2">SUBTOTAL(109,Q5:Q17)</f>
        <v>0</v>
      </c>
      <c r="R18" s="51">
        <f t="shared" si="2"/>
        <v>0</v>
      </c>
      <c r="S18" s="51">
        <f t="shared" si="2"/>
        <v>0</v>
      </c>
      <c r="T18" s="51">
        <f t="shared" si="1"/>
        <v>0</v>
      </c>
    </row>
    <row r="19" spans="1:20" ht="28.5" customHeight="1">
      <c r="A19"/>
    </row>
    <row r="20" spans="1:20" ht="27" customHeight="1">
      <c r="A20" s="16" t="s">
        <v>67</v>
      </c>
      <c r="J20" s="62"/>
      <c r="K20" s="49" t="s">
        <v>68</v>
      </c>
    </row>
  </sheetData>
  <sheetProtection algorithmName="SHA-512" hashValue="iPmKlgLp2Y9jqKMtvOcsRr6sidy1FibgDpuo9jpRkKnb0fLSETtqiI0Tm1J8MqIhQczWlPfxhii2GVgukydtsA==" saltValue="4l3lKRZS5G2D+mD6pPZgkQ==" spinCount="100000" sheet="1" objects="1" scenarios="1" formatRows="0" insertRows="0" deleteRows="0"/>
  <mergeCells count="1">
    <mergeCell ref="J3:R3"/>
  </mergeCells>
  <phoneticPr fontId="2"/>
  <dataValidations count="2">
    <dataValidation type="list" operator="greaterThanOrEqual" allowBlank="1" showInputMessage="1" showErrorMessage="1" sqref="F6:F17" xr:uid="{8B088AD7-C957-4AD1-95C4-C06C1588C18A}">
      <formula1>"税込,税抜"</formula1>
    </dataValidation>
    <dataValidation type="whole" operator="greaterThanOrEqual" allowBlank="1" showInputMessage="1" showErrorMessage="1" sqref="F5 D5:E17 K5:T17 C6:C17" xr:uid="{BD517E57-B409-4768-A585-F109FB8F2776}">
      <formula1>0</formula1>
    </dataValidation>
  </dataValidations>
  <pageMargins left="0.7" right="0.7" top="0.75" bottom="0.75" header="0.3" footer="0.3"/>
  <pageSetup paperSize="9" scale="53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111D0-B9C9-4CB1-A55A-4E959417E7D1}">
  <dimension ref="A2:T20"/>
  <sheetViews>
    <sheetView view="pageBreakPreview" zoomScale="60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0" sqref="C10"/>
    </sheetView>
  </sheetViews>
  <sheetFormatPr defaultRowHeight="18"/>
  <cols>
    <col min="1" max="1" width="20.83203125" style="3" customWidth="1"/>
    <col min="2" max="2" width="22.08203125" style="3" customWidth="1"/>
    <col min="3" max="3" width="8.58203125" style="20"/>
    <col min="4" max="4" width="11.58203125" style="21" customWidth="1"/>
    <col min="5" max="5" width="19.33203125" style="21" customWidth="1"/>
    <col min="6" max="6" width="11.4140625" style="21" customWidth="1"/>
    <col min="7" max="7" width="23.58203125" style="3" customWidth="1"/>
    <col min="8" max="8" width="17.33203125" style="3" customWidth="1"/>
    <col min="9" max="9" width="2.58203125" style="3" customWidth="1"/>
    <col min="10" max="10" width="13" customWidth="1"/>
    <col min="11" max="20" width="14.08203125" customWidth="1"/>
  </cols>
  <sheetData>
    <row r="2" spans="1:20" ht="24.65" customHeight="1">
      <c r="A2" s="58" t="s">
        <v>126</v>
      </c>
    </row>
    <row r="3" spans="1:20" ht="24.65" customHeight="1" thickBot="1">
      <c r="A3" s="58" t="s">
        <v>138</v>
      </c>
      <c r="J3" s="298" t="s">
        <v>6</v>
      </c>
      <c r="K3" s="298"/>
      <c r="L3" s="298"/>
      <c r="M3" s="298"/>
      <c r="N3" s="298"/>
      <c r="O3" s="298"/>
      <c r="P3" s="298"/>
      <c r="Q3" s="298"/>
      <c r="R3" s="298"/>
      <c r="S3" s="298"/>
      <c r="T3" s="298"/>
    </row>
    <row r="4" spans="1:20" s="18" customFormat="1" ht="46" customHeight="1" thickBot="1">
      <c r="A4" s="22" t="s">
        <v>128</v>
      </c>
      <c r="B4" s="23" t="s">
        <v>129</v>
      </c>
      <c r="C4" s="23" t="s">
        <v>53</v>
      </c>
      <c r="D4" s="24" t="s">
        <v>195</v>
      </c>
      <c r="E4" s="236" t="s">
        <v>186</v>
      </c>
      <c r="F4" s="236" t="s">
        <v>193</v>
      </c>
      <c r="G4" s="23" t="s">
        <v>139</v>
      </c>
      <c r="H4" s="25" t="s">
        <v>55</v>
      </c>
      <c r="I4" s="20"/>
      <c r="J4" s="53" t="s">
        <v>183</v>
      </c>
      <c r="K4" s="285">
        <f>'a.総表（記載例あり）'!P7</f>
        <v>2025</v>
      </c>
      <c r="L4" s="285">
        <f>'a.総表（記載例あり）'!Q7</f>
        <v>2026</v>
      </c>
      <c r="M4" s="285">
        <f>'a.総表（記載例あり）'!R7</f>
        <v>2027</v>
      </c>
      <c r="N4" s="285">
        <f>'a.総表（記載例あり）'!S7</f>
        <v>2028</v>
      </c>
      <c r="O4" s="285">
        <f>'a.総表（記載例あり）'!T7</f>
        <v>2029</v>
      </c>
      <c r="P4" s="285">
        <f>'a.総表（記載例あり）'!U7</f>
        <v>2030</v>
      </c>
      <c r="Q4" s="285">
        <f>'a.総表（記載例あり）'!V7</f>
        <v>2031</v>
      </c>
      <c r="R4" s="285">
        <f>'a.総表（記載例あり）'!W7</f>
        <v>2032</v>
      </c>
      <c r="S4" s="285">
        <f>'a.総表（記載例あり）'!X7</f>
        <v>2033</v>
      </c>
      <c r="T4" s="285">
        <f>'a.総表（記載例あり）'!Y7</f>
        <v>2034</v>
      </c>
    </row>
    <row r="5" spans="1:20">
      <c r="A5" s="233"/>
      <c r="B5" s="26"/>
      <c r="C5" s="23"/>
      <c r="D5" s="234"/>
      <c r="E5" s="234"/>
      <c r="F5" s="234"/>
      <c r="G5" s="26"/>
      <c r="H5" s="28"/>
      <c r="J5" s="54"/>
      <c r="K5" s="235"/>
      <c r="L5" s="235"/>
      <c r="M5" s="235"/>
      <c r="N5" s="235"/>
      <c r="O5" s="235"/>
      <c r="P5" s="235"/>
      <c r="Q5" s="235"/>
      <c r="R5" s="235"/>
      <c r="S5" s="235"/>
      <c r="T5" s="235"/>
    </row>
    <row r="6" spans="1:20" s="192" customFormat="1" ht="54">
      <c r="A6" s="174" t="s">
        <v>140</v>
      </c>
      <c r="B6" s="175" t="s">
        <v>141</v>
      </c>
      <c r="C6" s="176">
        <v>5</v>
      </c>
      <c r="D6" s="177">
        <v>127</v>
      </c>
      <c r="E6" s="177">
        <v>635</v>
      </c>
      <c r="F6" s="177"/>
      <c r="G6" s="176" t="s">
        <v>142</v>
      </c>
      <c r="H6" s="178"/>
      <c r="I6" s="191"/>
      <c r="J6" s="190">
        <f t="shared" ref="J6:J17" si="0">SUM(K6:T6)</f>
        <v>635</v>
      </c>
      <c r="K6" s="189">
        <v>127</v>
      </c>
      <c r="L6" s="189">
        <v>254</v>
      </c>
      <c r="M6" s="189">
        <v>254</v>
      </c>
      <c r="N6" s="189"/>
      <c r="O6" s="189"/>
      <c r="P6" s="189"/>
      <c r="Q6" s="189"/>
      <c r="R6" s="189"/>
      <c r="S6" s="189"/>
      <c r="T6" s="189"/>
    </row>
    <row r="7" spans="1:20" s="192" customFormat="1" ht="54">
      <c r="A7" s="174" t="s">
        <v>143</v>
      </c>
      <c r="B7" s="175" t="s">
        <v>144</v>
      </c>
      <c r="C7" s="176">
        <v>5</v>
      </c>
      <c r="D7" s="177">
        <v>34</v>
      </c>
      <c r="E7" s="177">
        <v>170</v>
      </c>
      <c r="F7" s="177"/>
      <c r="G7" s="176" t="s">
        <v>101</v>
      </c>
      <c r="H7" s="178"/>
      <c r="I7" s="191"/>
      <c r="J7" s="190">
        <f t="shared" si="0"/>
        <v>170</v>
      </c>
      <c r="K7" s="189">
        <v>34</v>
      </c>
      <c r="L7" s="189">
        <v>68</v>
      </c>
      <c r="M7" s="189">
        <v>68</v>
      </c>
      <c r="N7" s="189"/>
      <c r="O7" s="189"/>
      <c r="P7" s="189"/>
      <c r="Q7" s="189"/>
      <c r="R7" s="189"/>
      <c r="S7" s="189"/>
      <c r="T7" s="189"/>
    </row>
    <row r="8" spans="1:20" s="192" customFormat="1" ht="54">
      <c r="A8" s="174" t="s">
        <v>145</v>
      </c>
      <c r="B8" s="175" t="s">
        <v>146</v>
      </c>
      <c r="C8" s="176">
        <v>5</v>
      </c>
      <c r="D8" s="177">
        <v>33</v>
      </c>
      <c r="E8" s="177">
        <v>166</v>
      </c>
      <c r="F8" s="177"/>
      <c r="G8" s="176" t="s">
        <v>101</v>
      </c>
      <c r="H8" s="178"/>
      <c r="I8" s="191"/>
      <c r="J8" s="190">
        <f t="shared" si="0"/>
        <v>166</v>
      </c>
      <c r="K8" s="189">
        <v>34</v>
      </c>
      <c r="L8" s="189">
        <v>66</v>
      </c>
      <c r="M8" s="189">
        <v>66</v>
      </c>
      <c r="N8" s="189"/>
      <c r="O8" s="189"/>
      <c r="P8" s="189"/>
      <c r="Q8" s="189"/>
      <c r="R8" s="189"/>
      <c r="S8" s="189"/>
      <c r="T8" s="189"/>
    </row>
    <row r="9" spans="1:20" s="192" customFormat="1" ht="54">
      <c r="A9" s="174" t="s">
        <v>147</v>
      </c>
      <c r="B9" s="175" t="s">
        <v>148</v>
      </c>
      <c r="C9" s="176">
        <v>10</v>
      </c>
      <c r="D9" s="177">
        <v>10</v>
      </c>
      <c r="E9" s="177">
        <v>99</v>
      </c>
      <c r="F9" s="177"/>
      <c r="G9" s="176" t="s">
        <v>149</v>
      </c>
      <c r="H9" s="178" t="s">
        <v>150</v>
      </c>
      <c r="I9" s="191"/>
      <c r="J9" s="190">
        <f t="shared" si="0"/>
        <v>99</v>
      </c>
      <c r="K9" s="189">
        <v>20</v>
      </c>
      <c r="L9" s="189">
        <v>39</v>
      </c>
      <c r="M9" s="189">
        <v>40</v>
      </c>
      <c r="N9" s="189"/>
      <c r="O9" s="189"/>
      <c r="P9" s="189"/>
      <c r="Q9" s="189"/>
      <c r="R9" s="189"/>
      <c r="S9" s="189"/>
      <c r="T9" s="189"/>
    </row>
    <row r="10" spans="1:20" s="192" customFormat="1">
      <c r="A10" s="179"/>
      <c r="B10" s="175"/>
      <c r="C10" s="176"/>
      <c r="D10" s="177"/>
      <c r="E10" s="177"/>
      <c r="F10" s="177"/>
      <c r="G10" s="175"/>
      <c r="H10" s="178"/>
      <c r="I10" s="191"/>
      <c r="J10" s="190">
        <f t="shared" si="0"/>
        <v>0</v>
      </c>
      <c r="K10" s="189"/>
      <c r="L10" s="189"/>
      <c r="M10" s="189"/>
      <c r="N10" s="189"/>
      <c r="O10" s="189"/>
      <c r="P10" s="189"/>
      <c r="Q10" s="189"/>
      <c r="R10" s="189"/>
      <c r="S10" s="189"/>
      <c r="T10" s="189"/>
    </row>
    <row r="11" spans="1:20" s="192" customFormat="1" ht="21.65" customHeight="1">
      <c r="A11" s="179"/>
      <c r="B11" s="175"/>
      <c r="C11" s="176"/>
      <c r="D11" s="177"/>
      <c r="E11" s="177"/>
      <c r="F11" s="177"/>
      <c r="G11" s="175"/>
      <c r="H11" s="178"/>
      <c r="I11" s="191"/>
      <c r="J11" s="190">
        <f t="shared" si="0"/>
        <v>0</v>
      </c>
      <c r="K11" s="189"/>
      <c r="L11" s="189"/>
      <c r="M11" s="189"/>
      <c r="N11" s="189"/>
      <c r="O11" s="189"/>
      <c r="P11" s="189"/>
      <c r="Q11" s="189"/>
      <c r="R11" s="189"/>
      <c r="S11" s="189"/>
      <c r="T11" s="189"/>
    </row>
    <row r="12" spans="1:20" s="192" customFormat="1">
      <c r="A12" s="174"/>
      <c r="B12" s="175"/>
      <c r="C12" s="176"/>
      <c r="D12" s="177"/>
      <c r="E12" s="177"/>
      <c r="F12" s="177"/>
      <c r="G12" s="176"/>
      <c r="H12" s="178"/>
      <c r="I12" s="191"/>
      <c r="J12" s="190">
        <f t="shared" si="0"/>
        <v>0</v>
      </c>
      <c r="K12" s="189"/>
      <c r="L12" s="189"/>
      <c r="M12" s="189"/>
      <c r="N12" s="189"/>
      <c r="O12" s="189"/>
      <c r="P12" s="189"/>
      <c r="Q12" s="189"/>
      <c r="R12" s="189"/>
      <c r="S12" s="189"/>
      <c r="T12" s="189"/>
    </row>
    <row r="13" spans="1:20" s="192" customFormat="1">
      <c r="A13" s="179"/>
      <c r="B13" s="175"/>
      <c r="C13" s="176"/>
      <c r="D13" s="177"/>
      <c r="E13" s="177"/>
      <c r="F13" s="177"/>
      <c r="G13" s="175"/>
      <c r="H13" s="178"/>
      <c r="I13" s="191"/>
      <c r="J13" s="190">
        <f t="shared" si="0"/>
        <v>0</v>
      </c>
      <c r="K13" s="189"/>
      <c r="L13" s="189"/>
      <c r="M13" s="189"/>
      <c r="N13" s="189"/>
      <c r="O13" s="189"/>
      <c r="P13" s="189"/>
      <c r="Q13" s="189"/>
      <c r="R13" s="189"/>
      <c r="S13" s="189"/>
      <c r="T13" s="189"/>
    </row>
    <row r="14" spans="1:20" s="192" customFormat="1">
      <c r="A14" s="179"/>
      <c r="B14" s="175"/>
      <c r="C14" s="176"/>
      <c r="D14" s="177"/>
      <c r="E14" s="177"/>
      <c r="F14" s="177"/>
      <c r="G14" s="175"/>
      <c r="H14" s="178"/>
      <c r="I14" s="191"/>
      <c r="J14" s="190">
        <f t="shared" si="0"/>
        <v>0</v>
      </c>
      <c r="K14" s="189"/>
      <c r="L14" s="189"/>
      <c r="M14" s="189"/>
      <c r="N14" s="189"/>
      <c r="O14" s="189"/>
      <c r="P14" s="189"/>
      <c r="Q14" s="189"/>
      <c r="R14" s="189"/>
      <c r="S14" s="189"/>
      <c r="T14" s="189"/>
    </row>
    <row r="15" spans="1:20" s="192" customFormat="1">
      <c r="A15" s="179"/>
      <c r="B15" s="175"/>
      <c r="C15" s="176"/>
      <c r="D15" s="177"/>
      <c r="E15" s="177"/>
      <c r="F15" s="177"/>
      <c r="G15" s="175"/>
      <c r="H15" s="178"/>
      <c r="I15" s="191"/>
      <c r="J15" s="190">
        <f t="shared" si="0"/>
        <v>0</v>
      </c>
      <c r="K15" s="189"/>
      <c r="L15" s="189"/>
      <c r="M15" s="189"/>
      <c r="N15" s="189"/>
      <c r="O15" s="189"/>
      <c r="P15" s="189"/>
      <c r="Q15" s="189"/>
      <c r="R15" s="189"/>
      <c r="S15" s="189"/>
      <c r="T15" s="189"/>
    </row>
    <row r="16" spans="1:20" s="192" customFormat="1">
      <c r="A16" s="179"/>
      <c r="B16" s="175"/>
      <c r="C16" s="176"/>
      <c r="D16" s="177"/>
      <c r="E16" s="177"/>
      <c r="F16" s="177"/>
      <c r="G16" s="175"/>
      <c r="H16" s="178"/>
      <c r="I16" s="191"/>
      <c r="J16" s="190">
        <f t="shared" si="0"/>
        <v>0</v>
      </c>
      <c r="K16" s="189"/>
      <c r="L16" s="189"/>
      <c r="M16" s="189"/>
      <c r="N16" s="189"/>
      <c r="O16" s="189"/>
      <c r="P16" s="189"/>
      <c r="Q16" s="189"/>
      <c r="R16" s="189"/>
      <c r="S16" s="189"/>
      <c r="T16" s="189"/>
    </row>
    <row r="17" spans="1:20" s="192" customFormat="1" ht="18.5" thickBot="1">
      <c r="A17" s="182"/>
      <c r="B17" s="183"/>
      <c r="C17" s="184"/>
      <c r="D17" s="185"/>
      <c r="E17" s="185"/>
      <c r="F17" s="186"/>
      <c r="G17" s="187"/>
      <c r="H17" s="188"/>
      <c r="I17" s="191"/>
      <c r="J17" s="190">
        <f t="shared" si="0"/>
        <v>0</v>
      </c>
      <c r="K17" s="189"/>
      <c r="L17" s="189"/>
      <c r="M17" s="189"/>
      <c r="N17" s="189"/>
      <c r="O17" s="189"/>
      <c r="P17" s="189"/>
      <c r="Q17" s="189"/>
      <c r="R17" s="189"/>
      <c r="S17" s="189"/>
      <c r="T17" s="189"/>
    </row>
    <row r="18" spans="1:20" ht="31" customHeight="1" thickTop="1" thickBot="1">
      <c r="A18" s="33"/>
      <c r="B18" s="34"/>
      <c r="C18" s="35"/>
      <c r="D18" s="36" t="s">
        <v>65</v>
      </c>
      <c r="E18" s="55">
        <f>SUBTOTAL(109,E6:E17)</f>
        <v>1070</v>
      </c>
      <c r="F18" s="38"/>
      <c r="G18" s="39"/>
      <c r="H18" s="37"/>
      <c r="I18" s="52"/>
      <c r="J18" s="60">
        <f t="shared" ref="J18:T18" si="1">SUBTOTAL(109,J5:J17)</f>
        <v>1070</v>
      </c>
      <c r="K18" s="51">
        <f t="shared" si="1"/>
        <v>215</v>
      </c>
      <c r="L18" s="51">
        <f t="shared" si="1"/>
        <v>427</v>
      </c>
      <c r="M18" s="51">
        <f t="shared" si="1"/>
        <v>428</v>
      </c>
      <c r="N18" s="51">
        <f t="shared" si="1"/>
        <v>0</v>
      </c>
      <c r="O18" s="51">
        <f t="shared" si="1"/>
        <v>0</v>
      </c>
      <c r="P18" s="51">
        <f t="shared" ref="P18:S18" si="2">SUBTOTAL(109,P5:P17)</f>
        <v>0</v>
      </c>
      <c r="Q18" s="51">
        <f t="shared" ref="Q18" si="3">SUBTOTAL(109,Q5:Q17)</f>
        <v>0</v>
      </c>
      <c r="R18" s="51">
        <f t="shared" si="2"/>
        <v>0</v>
      </c>
      <c r="S18" s="51">
        <f t="shared" si="2"/>
        <v>0</v>
      </c>
      <c r="T18" s="51">
        <f t="shared" si="1"/>
        <v>0</v>
      </c>
    </row>
    <row r="19" spans="1:20" ht="28.5" customHeight="1">
      <c r="A19"/>
    </row>
    <row r="20" spans="1:20" ht="29.5" customHeight="1">
      <c r="A20" s="16" t="s">
        <v>67</v>
      </c>
      <c r="J20" s="62"/>
      <c r="K20" s="49" t="s">
        <v>68</v>
      </c>
    </row>
  </sheetData>
  <sheetProtection algorithmName="SHA-512" hashValue="qKREtuy6to7HIHWJBRuQUT4+GQmpzWBvDhMVKrvSdAQlB2wSmLqK7cQDtHnOGRE9ER+pK6v53UMPtlWFQ2Gysw==" saltValue="Ryf/iIDHcP6c3RyaDr83sA==" spinCount="100000" sheet="1" objects="1" scenarios="1" formatRows="0" insertRows="0" deleteRows="0"/>
  <mergeCells count="1">
    <mergeCell ref="J3:T3"/>
  </mergeCells>
  <phoneticPr fontId="2"/>
  <dataValidations count="2">
    <dataValidation type="whole" operator="greaterThanOrEqual" allowBlank="1" showInputMessage="1" showErrorMessage="1" sqref="F5 D5:E17 K5:T17 C6:C17" xr:uid="{A15954BC-9E16-453A-B4CD-7F81176AB6A4}">
      <formula1>0</formula1>
    </dataValidation>
    <dataValidation type="list" operator="greaterThanOrEqual" allowBlank="1" showInputMessage="1" showErrorMessage="1" sqref="F6:F17" xr:uid="{C2C2A9FB-4519-484C-804F-C2BFFFBC1564}">
      <formula1>"税込,税抜"</formula1>
    </dataValidation>
  </dataValidations>
  <pageMargins left="0.7" right="0.7" top="0.75" bottom="0.75" header="0.3" footer="0.3"/>
  <pageSetup paperSize="9" scale="51" orientation="portrait" r:id="rId1"/>
  <colBreaks count="1" manualBreakCount="1">
    <brk id="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a.総表（記載例あり）</vt:lpstr>
      <vt:lpstr>b.物品費（内訳）</vt:lpstr>
      <vt:lpstr>b.謝金（内訳）</vt:lpstr>
      <vt:lpstr>b.消耗品費（内訳）</vt:lpstr>
      <vt:lpstr>b.人件費（内訳）</vt:lpstr>
      <vt:lpstr>b.旅費（内訳）</vt:lpstr>
      <vt:lpstr>b.外注費（内訳）</vt:lpstr>
      <vt:lpstr>b.印刷製本費（内訳）</vt:lpstr>
      <vt:lpstr>b.会議費（内訳）</vt:lpstr>
      <vt:lpstr>b.通信運搬費（内訳）</vt:lpstr>
      <vt:lpstr>b.光熱水料（内訳）</vt:lpstr>
      <vt:lpstr>b.外注費（打上げ費用）（内訳）</vt:lpstr>
      <vt:lpstr>b.その他（諸経費）（内訳）</vt:lpstr>
      <vt:lpstr>'a.総表（記載例あり）'!Print_Area</vt:lpstr>
      <vt:lpstr>'b.謝金（内訳）'!Print_Area</vt:lpstr>
      <vt:lpstr>'b.物品費（内訳）'!Print_Area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2024-08-30T04:38:01Z</dcterms:created>
  <dcterms:modified xsi:type="dcterms:W3CDTF">2025-04-17T08:44:01Z</dcterms:modified>
  <cp:category/>
  <cp:contentStatus/>
</cp:coreProperties>
</file>